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24A56B46-E4E9-4674-BBFC-7DC2066D3F26}"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<sst xmlns="http://schemas.openxmlformats.org/spreadsheetml/2006/main" count="4154" uniqueCount="437">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</sst>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224.53450971205979</v>
      </c>
      <c r="F14" s="6">
        <v>0.90703056192759723</v>
      </c>
      <c r="G14" s="6">
        <v>1380.8968110280052</v>
      </c>
      <c r="H14" s="6" t="s">
        <v>431</v>
      </c>
      <c r="I14" s="6" t="s">
        <v>432</v>
      </c>
      <c r="J14" s="6" t="s">
        <v>432</v>
      </c>
      <c r="K14" s="6" t="s">
        <v>432</v>
      </c>
      <c r="L14" s="6" t="s">
        <v>432</v>
      </c>
      <c r="M14" s="6">
        <v>8.3818307173876043</v>
      </c>
      <c r="N14" s="6">
        <v>3.9180914662185442</v>
      </c>
      <c r="O14" s="6">
        <v>2.3992008894963623</v>
      </c>
      <c r="P14" s="6">
        <v>4.943001904294964</v>
      </c>
      <c r="Q14" s="6">
        <v>3.9123295643473512</v>
      </c>
      <c r="R14" s="6">
        <v>8.0806043892523878</v>
      </c>
      <c r="S14" s="6">
        <v>7.0891551948120366</v>
      </c>
      <c r="T14" s="6">
        <v>79.104886341105896</v>
      </c>
      <c r="U14" s="6">
        <v>2.5764220214075948</v>
      </c>
      <c r="V14" s="6">
        <v>18.101424969052243</v>
      </c>
      <c r="W14" s="6">
        <v>180.09789867108563</v>
      </c>
      <c r="X14" s="6">
        <v>1.5744776733307992E-3</v>
      </c>
      <c r="Y14" s="6">
        <v>2.5564545714438811E-2</v>
      </c>
      <c r="Z14" s="6">
        <v>1.9519309816196127E-2</v>
      </c>
      <c r="AA14" s="6">
        <v>2.8295770356760669E-3</v>
      </c>
      <c r="AB14" s="6">
        <v>4.9487909052398187E-2</v>
      </c>
      <c r="AC14" s="6">
        <v>1.0049459999999999</v>
      </c>
      <c r="AD14" s="6">
        <v>0.25327712433595417</v>
      </c>
      <c r="AE14" s="60"/>
      <c r="AF14" s="26">
        <v>86946.882771499993</v>
      </c>
      <c r="AG14" s="26">
        <v>623758.44817999995</v>
      </c>
      <c r="AH14" s="26">
        <v>8642.9429060000002</v>
      </c>
      <c r="AI14" s="26">
        <v>4024.0701885300232</v>
      </c>
      <c r="AJ14" s="26">
        <v>1741.1593901399999</v>
      </c>
      <c r="AK14" s="26" t="s">
        <v>431</v>
      </c>
      <c r="AL14" s="49" t="s">
        <v>49</v>
      </c>
    </row>
    <row r="15" spans="1:38" s="1" customFormat="1" ht="26.25" customHeight="1" thickBot="1" x14ac:dyDescent="0.25">
      <c r="A15" s="70" t="s">
        <v>53</v>
      </c>
      <c r="B15" s="70" t="s">
        <v>54</v>
      </c>
      <c r="C15" s="71" t="s">
        <v>55</v>
      </c>
      <c r="D15" s="72"/>
      <c r="E15" s="6">
        <v>19.337404599230872</v>
      </c>
      <c r="F15" s="6">
        <v>0.34899039452516861</v>
      </c>
      <c r="G15" s="6">
        <v>138.60475</v>
      </c>
      <c r="H15" s="6" t="s">
        <v>433</v>
      </c>
      <c r="I15" s="6" t="s">
        <v>432</v>
      </c>
      <c r="J15" s="6" t="s">
        <v>432</v>
      </c>
      <c r="K15" s="6" t="s">
        <v>432</v>
      </c>
      <c r="L15" s="6" t="s">
        <v>432</v>
      </c>
      <c r="M15" s="6">
        <v>1.9567550182308009</v>
      </c>
      <c r="N15" s="6">
        <v>0.45766475470483287</v>
      </c>
      <c r="O15" s="6">
        <v>0.22258213288012113</v>
      </c>
      <c r="P15" s="6">
        <v>4.6226010003188579E-2</v>
      </c>
      <c r="Q15" s="6">
        <v>0.33637567055826784</v>
      </c>
      <c r="R15" s="6">
        <v>1.5604837366742439</v>
      </c>
      <c r="S15" s="6">
        <v>1.1329106681679315</v>
      </c>
      <c r="T15" s="6">
        <v>61.561637645826934</v>
      </c>
      <c r="U15" s="6">
        <v>0.25712849461603282</v>
      </c>
      <c r="V15" s="6">
        <v>4.8899719987343575</v>
      </c>
      <c r="W15" s="6">
        <v>0.19771007514059899</v>
      </c>
      <c r="X15" s="6">
        <v>4.4133503591857003E-5</v>
      </c>
      <c r="Y15" s="6">
        <v>3.7202030396934018E-4</v>
      </c>
      <c r="Z15" s="6">
        <v>4.6399052013852299E-5</v>
      </c>
      <c r="AA15" s="6">
        <v>9.7847211063852295E-5</v>
      </c>
      <c r="AB15" s="6">
        <v>5.6039995828790969E-4</v>
      </c>
      <c r="AC15" s="6" t="s">
        <v>431</v>
      </c>
      <c r="AD15" s="6" t="s">
        <v>431</v>
      </c>
      <c r="AE15" s="60"/>
      <c r="AF15" s="26">
        <v>144481.24410000001</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5.860821904765098</v>
      </c>
      <c r="F16" s="6">
        <v>0.51918008113807967</v>
      </c>
      <c r="G16" s="6">
        <v>6.8294855768730427</v>
      </c>
      <c r="H16" s="6">
        <v>7.6415999999999998E-2</v>
      </c>
      <c r="I16" s="6" t="s">
        <v>432</v>
      </c>
      <c r="J16" s="6" t="s">
        <v>432</v>
      </c>
      <c r="K16" s="6" t="s">
        <v>432</v>
      </c>
      <c r="L16" s="6" t="s">
        <v>432</v>
      </c>
      <c r="M16" s="6">
        <v>2.7057118694490159</v>
      </c>
      <c r="N16" s="6">
        <v>0.50050279142194143</v>
      </c>
      <c r="O16" s="6">
        <v>1.0858702692902589E-2</v>
      </c>
      <c r="P16" s="6">
        <v>3.750818369290259E-2</v>
      </c>
      <c r="Q16" s="6">
        <v>2.090094669290259E-2</v>
      </c>
      <c r="R16" s="6">
        <v>0.20488169918612331</v>
      </c>
      <c r="S16" s="6">
        <v>0.11942304326091553</v>
      </c>
      <c r="T16" s="6">
        <v>0.25496449726091552</v>
      </c>
      <c r="U16" s="6">
        <v>6.4893299999999998E-3</v>
      </c>
      <c r="V16" s="6">
        <v>0.91225665001856471</v>
      </c>
      <c r="W16" s="6">
        <v>0.27741711534899999</v>
      </c>
      <c r="X16" s="6">
        <v>7.6960393737998484E-2</v>
      </c>
      <c r="Y16" s="6">
        <v>4.7949300052628721E-2</v>
      </c>
      <c r="Z16" s="6">
        <v>2.0927404419505118E-2</v>
      </c>
      <c r="AA16" s="6">
        <v>1.624312828363032E-2</v>
      </c>
      <c r="AB16" s="6">
        <v>0.16208150232476265</v>
      </c>
      <c r="AC16" s="6">
        <v>1.052E-3</v>
      </c>
      <c r="AD16" s="6" t="s">
        <v>431</v>
      </c>
      <c r="AE16" s="60"/>
      <c r="AF16" s="26">
        <v>2709.3449999999998</v>
      </c>
      <c r="AG16" s="26">
        <v>13214.459757162376</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10.189878138780466</v>
      </c>
      <c r="F17" s="6">
        <v>0.12572259041504116</v>
      </c>
      <c r="G17" s="6">
        <v>24.876556315787425</v>
      </c>
      <c r="H17" s="6" t="s">
        <v>433</v>
      </c>
      <c r="I17" s="6" t="s">
        <v>432</v>
      </c>
      <c r="J17" s="6" t="s">
        <v>432</v>
      </c>
      <c r="K17" s="6" t="s">
        <v>432</v>
      </c>
      <c r="L17" s="6" t="s">
        <v>432</v>
      </c>
      <c r="M17" s="6">
        <v>120.70437962704709</v>
      </c>
      <c r="N17" s="6">
        <v>3.6475145155134263</v>
      </c>
      <c r="O17" s="6">
        <v>7.3132217462862331E-2</v>
      </c>
      <c r="P17" s="6">
        <v>1.605875640199806E-2</v>
      </c>
      <c r="Q17" s="6">
        <v>0.17086586640027523</v>
      </c>
      <c r="R17" s="6">
        <v>0.68598563211355101</v>
      </c>
      <c r="S17" s="6">
        <v>4.9491223660381251E-2</v>
      </c>
      <c r="T17" s="6">
        <v>1.7430691913837659</v>
      </c>
      <c r="U17" s="6">
        <v>4.3228468172246654E-2</v>
      </c>
      <c r="V17" s="6">
        <v>2.6868690828762403</v>
      </c>
      <c r="W17" s="6">
        <v>0.69356036394156118</v>
      </c>
      <c r="X17" s="6">
        <v>2.2625954727775194E-2</v>
      </c>
      <c r="Y17" s="6">
        <v>3.3986571258862647E-2</v>
      </c>
      <c r="Z17" s="6">
        <v>1.7641546625614415E-2</v>
      </c>
      <c r="AA17" s="6">
        <v>1.382124164548258E-2</v>
      </c>
      <c r="AB17" s="6">
        <v>8.8075314252941364E-2</v>
      </c>
      <c r="AC17" s="6">
        <v>1.2173545718311699E-2</v>
      </c>
      <c r="AD17" s="6">
        <v>0.2139785181750547</v>
      </c>
      <c r="AE17" s="60"/>
      <c r="AF17" s="26">
        <v>14496.33752581</v>
      </c>
      <c r="AG17" s="26">
        <v>40242.230023813332</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4.5814401038942725</v>
      </c>
      <c r="F18" s="6">
        <v>0.13813859309002494</v>
      </c>
      <c r="G18" s="6">
        <v>19.554242863116389</v>
      </c>
      <c r="H18" s="6" t="s">
        <v>433</v>
      </c>
      <c r="I18" s="6" t="s">
        <v>432</v>
      </c>
      <c r="J18" s="6" t="s">
        <v>432</v>
      </c>
      <c r="K18" s="6" t="s">
        <v>432</v>
      </c>
      <c r="L18" s="6" t="s">
        <v>432</v>
      </c>
      <c r="M18" s="6">
        <v>1.0644275900003937</v>
      </c>
      <c r="N18" s="6">
        <v>0.17104822471084988</v>
      </c>
      <c r="O18" s="6">
        <v>9.8638822475124715E-3</v>
      </c>
      <c r="P18" s="6">
        <v>1.2593638023308118E-2</v>
      </c>
      <c r="Q18" s="6">
        <v>3.3822662924693644E-2</v>
      </c>
      <c r="R18" s="6">
        <v>7.6073559323903056E-2</v>
      </c>
      <c r="S18" s="6">
        <v>5.9503199971106119E-2</v>
      </c>
      <c r="T18" s="6">
        <v>2.2796178263737685</v>
      </c>
      <c r="U18" s="6">
        <v>1.6609568173446825E-2</v>
      </c>
      <c r="V18" s="6">
        <v>0.83285474341570398</v>
      </c>
      <c r="W18" s="6">
        <v>0.15014086340140306</v>
      </c>
      <c r="X18" s="6">
        <v>1.37880849599576E-2</v>
      </c>
      <c r="Y18" s="6">
        <v>1.8096874846359998E-2</v>
      </c>
      <c r="Z18" s="6">
        <v>9.5540345102567998E-3</v>
      </c>
      <c r="AA18" s="6">
        <v>6.4154421872335997E-3</v>
      </c>
      <c r="AB18" s="6">
        <v>4.7854436503808002E-2</v>
      </c>
      <c r="AC18" s="6">
        <v>1.591E-3</v>
      </c>
      <c r="AD18" s="6">
        <v>0.17995</v>
      </c>
      <c r="AE18" s="60"/>
      <c r="AF18" s="26">
        <v>14337.422256781461</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7.525246233713105</v>
      </c>
      <c r="F19" s="6">
        <v>0.45223651744792309</v>
      </c>
      <c r="G19" s="6">
        <v>50.34281435558632</v>
      </c>
      <c r="H19" s="6" t="s">
        <v>433</v>
      </c>
      <c r="I19" s="6" t="s">
        <v>432</v>
      </c>
      <c r="J19" s="6" t="s">
        <v>432</v>
      </c>
      <c r="K19" s="6" t="s">
        <v>432</v>
      </c>
      <c r="L19" s="6" t="s">
        <v>432</v>
      </c>
      <c r="M19" s="6">
        <v>3.321714553207793</v>
      </c>
      <c r="N19" s="6">
        <v>0.55789292275059232</v>
      </c>
      <c r="O19" s="6">
        <v>1.7278494206371533E-2</v>
      </c>
      <c r="P19" s="6">
        <v>3.338967867063862E-2</v>
      </c>
      <c r="Q19" s="6">
        <v>8.7342937200593856E-2</v>
      </c>
      <c r="R19" s="6">
        <v>0.6810788072326468</v>
      </c>
      <c r="S19" s="6">
        <v>0.16501794374677853</v>
      </c>
      <c r="T19" s="6">
        <v>6.5619596440269543</v>
      </c>
      <c r="U19" s="6">
        <v>0.13539227578343604</v>
      </c>
      <c r="V19" s="6">
        <v>0.66599161221357073</v>
      </c>
      <c r="W19" s="6">
        <v>0.58926188262876167</v>
      </c>
      <c r="X19" s="6">
        <v>5.4893559202876072E-2</v>
      </c>
      <c r="Y19" s="6">
        <v>9.2693139860358764E-2</v>
      </c>
      <c r="Z19" s="6">
        <v>4.7367061331127704E-2</v>
      </c>
      <c r="AA19" s="6">
        <v>4.14426273261616E-2</v>
      </c>
      <c r="AB19" s="6">
        <v>0.23639638772052415</v>
      </c>
      <c r="AC19" s="6">
        <v>3.93626721212662E-2</v>
      </c>
      <c r="AD19" s="6">
        <v>0.32717052583526751</v>
      </c>
      <c r="AE19" s="60"/>
      <c r="AF19" s="26">
        <v>41759.253825314365</v>
      </c>
      <c r="AG19" s="26">
        <v>7586.3497789802659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5.6033395732722608</v>
      </c>
      <c r="F20" s="6">
        <v>2.4427222142873068</v>
      </c>
      <c r="G20" s="6">
        <v>20.034387138061994</v>
      </c>
      <c r="H20" s="6">
        <v>0.24610904033854544</v>
      </c>
      <c r="I20" s="6" t="s">
        <v>432</v>
      </c>
      <c r="J20" s="6" t="s">
        <v>432</v>
      </c>
      <c r="K20" s="6" t="s">
        <v>432</v>
      </c>
      <c r="L20" s="6" t="s">
        <v>432</v>
      </c>
      <c r="M20" s="6">
        <v>6.746896955649702</v>
      </c>
      <c r="N20" s="6">
        <v>0.68536821394180036</v>
      </c>
      <c r="O20" s="6">
        <v>0.12873663537238531</v>
      </c>
      <c r="P20" s="6">
        <v>3.9518543523005129E-2</v>
      </c>
      <c r="Q20" s="6">
        <v>0.20037115970813485</v>
      </c>
      <c r="R20" s="6">
        <v>0.5100916021099966</v>
      </c>
      <c r="S20" s="6">
        <v>0.46206507339572034</v>
      </c>
      <c r="T20" s="6">
        <v>3.143201048958173</v>
      </c>
      <c r="U20" s="6">
        <v>6.504221610940876E-2</v>
      </c>
      <c r="V20" s="6">
        <v>6.9122062474847326</v>
      </c>
      <c r="W20" s="6">
        <v>1.6642891510748046</v>
      </c>
      <c r="X20" s="6">
        <v>9.6646113668238429E-2</v>
      </c>
      <c r="Y20" s="6">
        <v>0.12707416787007636</v>
      </c>
      <c r="Z20" s="6">
        <v>4.3626552825731961E-2</v>
      </c>
      <c r="AA20" s="6">
        <v>3.6494599687463367E-2</v>
      </c>
      <c r="AB20" s="6">
        <v>0.30384143408175762</v>
      </c>
      <c r="AC20" s="6">
        <v>0.1271155638646721</v>
      </c>
      <c r="AD20" s="6">
        <v>0.1064177483168342</v>
      </c>
      <c r="AE20" s="60"/>
      <c r="AF20" s="26">
        <v>15664.790753193884</v>
      </c>
      <c r="AG20" s="26">
        <v>1526.5066731697279</v>
      </c>
      <c r="AH20" s="26">
        <v>22485.80762</v>
      </c>
      <c r="AI20" s="26">
        <v>23933.020828476954</v>
      </c>
      <c r="AJ20" s="26" t="s">
        <v>434</v>
      </c>
      <c r="AK20" s="26" t="s">
        <v>431</v>
      </c>
      <c r="AL20" s="49" t="s">
        <v>49</v>
      </c>
    </row>
    <row r="21" spans="1:38" s="2" customFormat="1" ht="26.25" customHeight="1" thickBot="1" x14ac:dyDescent="0.25">
      <c r="A21" s="70" t="s">
        <v>53</v>
      </c>
      <c r="B21" s="70" t="s">
        <v>66</v>
      </c>
      <c r="C21" s="71" t="s">
        <v>67</v>
      </c>
      <c r="D21" s="72"/>
      <c r="E21" s="6">
        <v>4.0822406410000003</v>
      </c>
      <c r="F21" s="6">
        <v>0.26098775600000002</v>
      </c>
      <c r="G21" s="6">
        <v>36.147719004000002</v>
      </c>
      <c r="H21" s="6">
        <v>1.4120800000000001E-4</v>
      </c>
      <c r="I21" s="6" t="s">
        <v>432</v>
      </c>
      <c r="J21" s="6" t="s">
        <v>432</v>
      </c>
      <c r="K21" s="6" t="s">
        <v>432</v>
      </c>
      <c r="L21" s="6" t="s">
        <v>432</v>
      </c>
      <c r="M21" s="6">
        <v>1.9410727800000001</v>
      </c>
      <c r="N21" s="6">
        <v>0.28559779800000001</v>
      </c>
      <c r="O21" s="6">
        <v>8.0619809999999993E-3</v>
      </c>
      <c r="P21" s="6">
        <v>6.0067549999999999E-3</v>
      </c>
      <c r="Q21" s="6">
        <v>2.875931E-2</v>
      </c>
      <c r="R21" s="6">
        <v>0.52456545499999996</v>
      </c>
      <c r="S21" s="6">
        <v>8.3356076000000001E-2</v>
      </c>
      <c r="T21" s="6">
        <v>5.273446893</v>
      </c>
      <c r="U21" s="6">
        <v>8.8272399999999999E-4</v>
      </c>
      <c r="V21" s="6">
        <v>0.19502840499999999</v>
      </c>
      <c r="W21" s="6">
        <v>0.2898324839584861</v>
      </c>
      <c r="X21" s="6">
        <v>2.7399321773231084E-2</v>
      </c>
      <c r="Y21" s="6">
        <v>5.3181874411322806E-2</v>
      </c>
      <c r="Z21" s="6">
        <v>2.6662132751256847E-2</v>
      </c>
      <c r="AA21" s="6">
        <v>2.6116096653034049E-2</v>
      </c>
      <c r="AB21" s="6">
        <v>0.13335942558884478</v>
      </c>
      <c r="AC21" s="6">
        <v>6.0300000000000002E-4</v>
      </c>
      <c r="AD21" s="6">
        <v>3.0703000000000001E-2</v>
      </c>
      <c r="AE21" s="60"/>
      <c r="AF21" s="26">
        <v>27984.176662024733</v>
      </c>
      <c r="AG21" s="26">
        <v>692.31587780557902</v>
      </c>
      <c r="AH21" s="26">
        <v>15794.218999999999</v>
      </c>
      <c r="AI21" s="26">
        <v>3.8164097081369999</v>
      </c>
      <c r="AJ21" s="26" t="s">
        <v>434</v>
      </c>
      <c r="AK21" s="26" t="s">
        <v>431</v>
      </c>
      <c r="AL21" s="49" t="s">
        <v>49</v>
      </c>
    </row>
    <row r="22" spans="1:38" s="2" customFormat="1" ht="26.25" customHeight="1" thickBot="1" x14ac:dyDescent="0.25">
      <c r="A22" s="70" t="s">
        <v>53</v>
      </c>
      <c r="B22" s="74" t="s">
        <v>68</v>
      </c>
      <c r="C22" s="71" t="s">
        <v>69</v>
      </c>
      <c r="D22" s="72"/>
      <c r="E22" s="6">
        <v>96.554301699760003</v>
      </c>
      <c r="F22" s="6">
        <v>3.2882596304440002</v>
      </c>
      <c r="G22" s="6">
        <v>103.30438449183848</v>
      </c>
      <c r="H22" s="6" t="s">
        <v>431</v>
      </c>
      <c r="I22" s="6" t="s">
        <v>432</v>
      </c>
      <c r="J22" s="6" t="s">
        <v>432</v>
      </c>
      <c r="K22" s="6" t="s">
        <v>432</v>
      </c>
      <c r="L22" s="6" t="s">
        <v>432</v>
      </c>
      <c r="M22" s="6">
        <v>66.579455803827997</v>
      </c>
      <c r="N22" s="6">
        <v>17.426496498636801</v>
      </c>
      <c r="O22" s="6">
        <v>10.883337618536</v>
      </c>
      <c r="P22" s="6">
        <v>1.5305643375414799</v>
      </c>
      <c r="Q22" s="6">
        <v>2.9760080429943998</v>
      </c>
      <c r="R22" s="6">
        <v>3.608849670014</v>
      </c>
      <c r="S22" s="6">
        <v>3.4566529573468001</v>
      </c>
      <c r="T22" s="6">
        <v>16.410179066400001</v>
      </c>
      <c r="U22" s="6">
        <v>0.66309407793679997</v>
      </c>
      <c r="V22" s="6">
        <v>17.217231099384001</v>
      </c>
      <c r="W22" s="6">
        <v>4.2021066546536643</v>
      </c>
      <c r="X22" s="6">
        <v>0.40508275927273291</v>
      </c>
      <c r="Y22" s="6">
        <v>0.53373054181753465</v>
      </c>
      <c r="Z22" s="6">
        <v>0.28100322047775905</v>
      </c>
      <c r="AA22" s="6">
        <v>0.18720399601144927</v>
      </c>
      <c r="AB22" s="6">
        <v>1.4070205175794759</v>
      </c>
      <c r="AC22" s="6">
        <v>0.11014599999999999</v>
      </c>
      <c r="AD22" s="6">
        <v>7.069134</v>
      </c>
      <c r="AE22" s="60"/>
      <c r="AF22" s="26">
        <v>92296.102570277959</v>
      </c>
      <c r="AG22" s="26">
        <v>63108.691235552047</v>
      </c>
      <c r="AH22" s="26">
        <v>47169.282156014408</v>
      </c>
      <c r="AI22" s="26">
        <v>4336.3919999999998</v>
      </c>
      <c r="AJ22" s="26">
        <v>837.94952149590301</v>
      </c>
      <c r="AK22" s="26" t="s">
        <v>431</v>
      </c>
      <c r="AL22" s="49" t="s">
        <v>49</v>
      </c>
    </row>
    <row r="23" spans="1:38" s="2" customFormat="1" ht="26.25" customHeight="1" thickBot="1" x14ac:dyDescent="0.25">
      <c r="A23" s="70" t="s">
        <v>70</v>
      </c>
      <c r="B23" s="74" t="s">
        <v>393</v>
      </c>
      <c r="C23" s="71" t="s">
        <v>389</v>
      </c>
      <c r="D23" s="117"/>
      <c r="E23" s="6">
        <v>37.963303267000001</v>
      </c>
      <c r="F23" s="6">
        <v>7.4271578030000001</v>
      </c>
      <c r="G23" s="6">
        <v>6.5001649280000002</v>
      </c>
      <c r="H23" s="6">
        <v>7.7742030000000004E-3</v>
      </c>
      <c r="I23" s="6" t="s">
        <v>432</v>
      </c>
      <c r="J23" s="6" t="s">
        <v>432</v>
      </c>
      <c r="K23" s="6" t="s">
        <v>432</v>
      </c>
      <c r="L23" s="6" t="s">
        <v>432</v>
      </c>
      <c r="M23" s="6">
        <v>20.118842508</v>
      </c>
      <c r="N23" s="6" t="s">
        <v>433</v>
      </c>
      <c r="O23" s="6">
        <v>1.0833601999999999E-2</v>
      </c>
      <c r="P23" s="6" t="s">
        <v>433</v>
      </c>
      <c r="Q23" s="6" t="s">
        <v>433</v>
      </c>
      <c r="R23" s="6">
        <v>5.4168037000000002E-2</v>
      </c>
      <c r="S23" s="6">
        <v>1.8417134070000001</v>
      </c>
      <c r="T23" s="6">
        <v>7.5835266999999998E-2</v>
      </c>
      <c r="U23" s="6">
        <v>1.0833601999999999E-2</v>
      </c>
      <c r="V23" s="6">
        <v>1.083360806</v>
      </c>
      <c r="W23" s="6" t="s">
        <v>433</v>
      </c>
      <c r="X23" s="6">
        <v>3.2500824674225132E-2</v>
      </c>
      <c r="Y23" s="6">
        <v>5.416804112370855E-2</v>
      </c>
      <c r="Z23" s="6">
        <v>3.7267612293111485E-2</v>
      </c>
      <c r="AA23" s="6">
        <v>8.5585504975459505E-3</v>
      </c>
      <c r="AB23" s="6">
        <v>0.13249502858859111</v>
      </c>
      <c r="AC23" s="6" t="s">
        <v>431</v>
      </c>
      <c r="AD23" s="6" t="s">
        <v>431</v>
      </c>
      <c r="AE23" s="60"/>
      <c r="AF23" s="26">
        <v>46692.851448636771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7.5648253169747823</v>
      </c>
      <c r="F24" s="6">
        <v>8.0648679188487833</v>
      </c>
      <c r="G24" s="6">
        <v>28.851439292983127</v>
      </c>
      <c r="H24" s="6">
        <v>0.94424324100000001</v>
      </c>
      <c r="I24" s="6" t="s">
        <v>432</v>
      </c>
      <c r="J24" s="6" t="s">
        <v>432</v>
      </c>
      <c r="K24" s="6" t="s">
        <v>432</v>
      </c>
      <c r="L24" s="6" t="s">
        <v>432</v>
      </c>
      <c r="M24" s="6">
        <v>17.616994981226686</v>
      </c>
      <c r="N24" s="6">
        <v>1.3405940696794916</v>
      </c>
      <c r="O24" s="6">
        <v>0.34270059590605068</v>
      </c>
      <c r="P24" s="6">
        <v>6.1475578988042477E-2</v>
      </c>
      <c r="Q24" s="6">
        <v>4.8642273952352683E-2</v>
      </c>
      <c r="R24" s="6">
        <v>1.0167286783965963</v>
      </c>
      <c r="S24" s="6">
        <v>0.2618306768590658</v>
      </c>
      <c r="T24" s="6">
        <v>3.9660618930686886</v>
      </c>
      <c r="U24" s="6">
        <v>2.4617286292728351E-2</v>
      </c>
      <c r="V24" s="6">
        <v>13.966239176652619</v>
      </c>
      <c r="W24" s="6">
        <v>3.2138643112384688</v>
      </c>
      <c r="X24" s="6">
        <v>0.33125213534416309</v>
      </c>
      <c r="Y24" s="6">
        <v>0.51915250651806466</v>
      </c>
      <c r="Z24" s="6">
        <v>0.18530422131841351</v>
      </c>
      <c r="AA24" s="6">
        <v>0.14602086140154472</v>
      </c>
      <c r="AB24" s="6">
        <v>1.1817297245731184</v>
      </c>
      <c r="AC24" s="6">
        <v>0.13111788812035521</v>
      </c>
      <c r="AD24" s="6">
        <v>0.7817220159452104</v>
      </c>
      <c r="AE24" s="60"/>
      <c r="AF24" s="26">
        <v>22443.217359508544</v>
      </c>
      <c r="AG24" s="26">
        <v>4760.9644281460232</v>
      </c>
      <c r="AH24" s="26">
        <v>34207.431479999999</v>
      </c>
      <c r="AI24" s="26">
        <v>25520.087445121233</v>
      </c>
      <c r="AJ24" s="26" t="s">
        <v>431</v>
      </c>
      <c r="AK24" s="26" t="s">
        <v>431</v>
      </c>
      <c r="AL24" s="49" t="s">
        <v>49</v>
      </c>
    </row>
    <row r="25" spans="1:38" s="2" customFormat="1" ht="26.25" customHeight="1" thickBot="1" x14ac:dyDescent="0.25">
      <c r="A25" s="70" t="s">
        <v>73</v>
      </c>
      <c r="B25" s="74" t="s">
        <v>74</v>
      </c>
      <c r="C25" s="76" t="s">
        <v>75</v>
      </c>
      <c r="D25" s="72"/>
      <c r="E25" s="6">
        <v>1.9434382583792984</v>
      </c>
      <c r="F25" s="6">
        <v>0.17632197642635319</v>
      </c>
      <c r="G25" s="6">
        <v>0.12243487862217164</v>
      </c>
      <c r="H25" s="6" t="s">
        <v>433</v>
      </c>
      <c r="I25" s="6" t="s">
        <v>432</v>
      </c>
      <c r="J25" s="6" t="s">
        <v>432</v>
      </c>
      <c r="K25" s="6" t="s">
        <v>432</v>
      </c>
      <c r="L25" s="6" t="s">
        <v>432</v>
      </c>
      <c r="M25" s="6">
        <v>1.4558980918068345</v>
      </c>
      <c r="N25" s="6">
        <v>7.9150858075158856E-2</v>
      </c>
      <c r="O25" s="6">
        <v>7.571402482561413E-6</v>
      </c>
      <c r="P25" s="6">
        <v>3.3438973114782857E-4</v>
      </c>
      <c r="Q25" s="6">
        <v>1.4503180696596554E-5</v>
      </c>
      <c r="R25" s="6">
        <v>1.7624588638029321E-3</v>
      </c>
      <c r="S25" s="6">
        <v>1.0701345700653998E-3</v>
      </c>
      <c r="T25" s="6">
        <v>1.4711358176104277E-5</v>
      </c>
      <c r="U25" s="6">
        <v>1.4492771822621168E-5</v>
      </c>
      <c r="V25" s="6">
        <v>2.7719826644357791E-3</v>
      </c>
      <c r="W25" s="6" t="s">
        <v>433</v>
      </c>
      <c r="X25" s="6">
        <v>1.2224940425073974E-4</v>
      </c>
      <c r="Y25" s="6">
        <v>9.4349162171805147E-4</v>
      </c>
      <c r="Z25" s="6">
        <v>1.0841826103139618E-4</v>
      </c>
      <c r="AA25" s="6">
        <v>1.0135400721078865E-4</v>
      </c>
      <c r="AB25" s="6">
        <v>1.2755132942109761E-3</v>
      </c>
      <c r="AC25" s="6" t="s">
        <v>431</v>
      </c>
      <c r="AD25" s="6" t="s">
        <v>431</v>
      </c>
      <c r="AE25" s="60"/>
      <c r="AF25" s="26">
        <v>6312.8844731902718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1.4760568136855443</v>
      </c>
      <c r="F26" s="6">
        <v>0.13277480772248401</v>
      </c>
      <c r="G26" s="6">
        <v>0.10503401907413587</v>
      </c>
      <c r="H26" s="6" t="s">
        <v>433</v>
      </c>
      <c r="I26" s="6" t="s">
        <v>432</v>
      </c>
      <c r="J26" s="6" t="s">
        <v>432</v>
      </c>
      <c r="K26" s="6" t="s">
        <v>432</v>
      </c>
      <c r="L26" s="6" t="s">
        <v>432</v>
      </c>
      <c r="M26" s="6">
        <v>1.7347739365339174</v>
      </c>
      <c r="N26" s="6">
        <v>0.50902494207573024</v>
      </c>
      <c r="O26" s="6">
        <v>6.5813253784281789E-6</v>
      </c>
      <c r="P26" s="6">
        <v>2.905859080964316E-4</v>
      </c>
      <c r="Q26" s="6">
        <v>1.2558396901895914E-5</v>
      </c>
      <c r="R26" s="6">
        <v>1.5086081887329542E-3</v>
      </c>
      <c r="S26" s="6">
        <v>9.163927476111771E-4</v>
      </c>
      <c r="T26" s="6">
        <v>1.3897838664090172E-5</v>
      </c>
      <c r="U26" s="6">
        <v>1.2491424813786202E-5</v>
      </c>
      <c r="V26" s="6">
        <v>2.3861405632194144E-3</v>
      </c>
      <c r="W26" s="6" t="s">
        <v>433</v>
      </c>
      <c r="X26" s="6">
        <v>1.0356629936547751E-4</v>
      </c>
      <c r="Y26" s="6">
        <v>6.5298341699332246E-4</v>
      </c>
      <c r="Z26" s="6">
        <v>8.5337750108703883E-5</v>
      </c>
      <c r="AA26" s="6">
        <v>1.1860552209512516E-4</v>
      </c>
      <c r="AB26" s="6">
        <v>9.6049298856262896E-4</v>
      </c>
      <c r="AC26" s="6" t="s">
        <v>431</v>
      </c>
      <c r="AD26" s="6" t="s">
        <v>431</v>
      </c>
      <c r="AE26" s="60"/>
      <c r="AF26" s="26">
        <v>5388.3222513589262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336.47174029000001</v>
      </c>
      <c r="F27" s="6">
        <v>222.43103755600001</v>
      </c>
      <c r="G27" s="6">
        <v>34.608647349999998</v>
      </c>
      <c r="H27" s="6">
        <v>0.28339867800000001</v>
      </c>
      <c r="I27" s="6" t="s">
        <v>432</v>
      </c>
      <c r="J27" s="6" t="s">
        <v>432</v>
      </c>
      <c r="K27" s="6" t="s">
        <v>432</v>
      </c>
      <c r="L27" s="6" t="s">
        <v>432</v>
      </c>
      <c r="M27" s="6">
        <v>1934.0709010390001</v>
      </c>
      <c r="N27" s="6">
        <v>1143.131320667</v>
      </c>
      <c r="O27" s="6">
        <v>0.103054165</v>
      </c>
      <c r="P27" s="6">
        <v>8.4816089999999997E-2</v>
      </c>
      <c r="Q27" s="6">
        <v>2.7205749999999998E-3</v>
      </c>
      <c r="R27" s="6">
        <v>0.49936566599999999</v>
      </c>
      <c r="S27" s="6">
        <v>17.331220896000001</v>
      </c>
      <c r="T27" s="6">
        <v>0.72776464399999996</v>
      </c>
      <c r="U27" s="6">
        <v>0.102733274</v>
      </c>
      <c r="V27" s="6">
        <v>10.315859968</v>
      </c>
      <c r="W27" s="6">
        <v>3.9160462605999999</v>
      </c>
      <c r="X27" s="6">
        <v>0.16746443853689999</v>
      </c>
      <c r="Y27" s="6">
        <v>0.23334504633149999</v>
      </c>
      <c r="Z27" s="6">
        <v>0.14632818748570001</v>
      </c>
      <c r="AA27" s="6">
        <v>0.2225239657891</v>
      </c>
      <c r="AB27" s="6">
        <v>0.76966163814319999</v>
      </c>
      <c r="AC27" s="6" t="s">
        <v>431</v>
      </c>
      <c r="AD27" s="6">
        <v>0.84136900000000003</v>
      </c>
      <c r="AE27" s="60"/>
      <c r="AF27" s="26">
        <v>460944.79869202332</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39.406261825000001</v>
      </c>
      <c r="F28" s="6">
        <v>9.7450230900000001</v>
      </c>
      <c r="G28" s="6">
        <v>9.3181565600000003</v>
      </c>
      <c r="H28" s="6">
        <v>2.1402177000000001E-2</v>
      </c>
      <c r="I28" s="6" t="s">
        <v>432</v>
      </c>
      <c r="J28" s="6" t="s">
        <v>432</v>
      </c>
      <c r="K28" s="6" t="s">
        <v>432</v>
      </c>
      <c r="L28" s="6" t="s">
        <v>432</v>
      </c>
      <c r="M28" s="6">
        <v>127.306223804</v>
      </c>
      <c r="N28" s="6">
        <v>45.976829412000001</v>
      </c>
      <c r="O28" s="6">
        <v>1.2242332E-2</v>
      </c>
      <c r="P28" s="6">
        <v>1.0374997E-2</v>
      </c>
      <c r="Q28" s="6">
        <v>2.40039E-4</v>
      </c>
      <c r="R28" s="6">
        <v>6.5117578999999995E-2</v>
      </c>
      <c r="S28" s="6">
        <v>2.0750321089999999</v>
      </c>
      <c r="T28" s="6">
        <v>8.5696630999999995E-2</v>
      </c>
      <c r="U28" s="6">
        <v>1.2260358000000001E-2</v>
      </c>
      <c r="V28" s="6">
        <v>1.231565239</v>
      </c>
      <c r="W28" s="6">
        <v>0.1315915101</v>
      </c>
      <c r="X28" s="6">
        <v>4.27741364469E-2</v>
      </c>
      <c r="Y28" s="6">
        <v>5.0659706684299997E-2</v>
      </c>
      <c r="Z28" s="6">
        <v>4.2434200449099999E-2</v>
      </c>
      <c r="AA28" s="6">
        <v>4.0223717083800001E-2</v>
      </c>
      <c r="AB28" s="6">
        <v>0.1760917606629</v>
      </c>
      <c r="AC28" s="6" t="s">
        <v>431</v>
      </c>
      <c r="AD28" s="6">
        <v>0.13158800000000001</v>
      </c>
      <c r="AE28" s="60"/>
      <c r="AF28" s="26">
        <v>75621.273412896931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199.43192523299999</v>
      </c>
      <c r="F29" s="6">
        <v>12.738061441999999</v>
      </c>
      <c r="G29" s="6">
        <v>28.155337544000002</v>
      </c>
      <c r="H29" s="6">
        <v>6.2522748000000003E-2</v>
      </c>
      <c r="I29" s="6" t="s">
        <v>432</v>
      </c>
      <c r="J29" s="6" t="s">
        <v>432</v>
      </c>
      <c r="K29" s="6" t="s">
        <v>432</v>
      </c>
      <c r="L29" s="6" t="s">
        <v>432</v>
      </c>
      <c r="M29" s="6">
        <v>46.224846980000002</v>
      </c>
      <c r="N29" s="6">
        <v>2.9406525029999999</v>
      </c>
      <c r="O29" s="6">
        <v>1.9341921000000002E-2</v>
      </c>
      <c r="P29" s="6">
        <v>2.4876282999999999E-2</v>
      </c>
      <c r="Q29" s="6">
        <v>4.69474E-4</v>
      </c>
      <c r="R29" s="6">
        <v>0.120340375</v>
      </c>
      <c r="S29" s="6">
        <v>3.2866960440000001</v>
      </c>
      <c r="T29" s="6">
        <v>0.13456473099999999</v>
      </c>
      <c r="U29" s="6">
        <v>1.9492733000000002E-2</v>
      </c>
      <c r="V29" s="6">
        <v>1.970899717</v>
      </c>
      <c r="W29" s="6">
        <v>1.3582051421000001</v>
      </c>
      <c r="X29" s="6">
        <v>1.9404725738700002E-2</v>
      </c>
      <c r="Y29" s="6">
        <v>0.1175063947487</v>
      </c>
      <c r="Z29" s="6">
        <v>0.13130531082899999</v>
      </c>
      <c r="AA29" s="6">
        <v>3.0185128926200001E-2</v>
      </c>
      <c r="AB29" s="6">
        <v>0.29840156024230002</v>
      </c>
      <c r="AC29" s="6" t="s">
        <v>431</v>
      </c>
      <c r="AD29" s="6">
        <v>0.238736</v>
      </c>
      <c r="AE29" s="60"/>
      <c r="AF29" s="26">
        <v>203145.75591625928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2.747874199</v>
      </c>
      <c r="F30" s="6">
        <v>30.09786575</v>
      </c>
      <c r="G30" s="6">
        <v>0.85060137999999996</v>
      </c>
      <c r="H30" s="6">
        <v>1.8088390999999999E-2</v>
      </c>
      <c r="I30" s="6" t="s">
        <v>432</v>
      </c>
      <c r="J30" s="6" t="s">
        <v>432</v>
      </c>
      <c r="K30" s="6" t="s">
        <v>432</v>
      </c>
      <c r="L30" s="6" t="s">
        <v>432</v>
      </c>
      <c r="M30" s="6">
        <v>199.10263656399999</v>
      </c>
      <c r="N30" s="6">
        <v>49.019413755000002</v>
      </c>
      <c r="O30" s="6">
        <v>1.0841428E-2</v>
      </c>
      <c r="P30" s="6">
        <v>3.0805070000000001E-3</v>
      </c>
      <c r="Q30" s="6">
        <v>1.06229E-4</v>
      </c>
      <c r="R30" s="6">
        <v>4.7580676000000002E-2</v>
      </c>
      <c r="S30" s="6">
        <v>1.839211342</v>
      </c>
      <c r="T30" s="6">
        <v>7.6137835000000001E-2</v>
      </c>
      <c r="U30" s="6">
        <v>1.0794194999999999E-2</v>
      </c>
      <c r="V30" s="6">
        <v>1.0750466519999999</v>
      </c>
      <c r="W30" s="6">
        <v>0.31601478719999998</v>
      </c>
      <c r="X30" s="6">
        <v>4.8154634224000003E-3</v>
      </c>
      <c r="Y30" s="6">
        <v>8.8283496084999996E-3</v>
      </c>
      <c r="Z30" s="6">
        <v>3.0096646396000001E-3</v>
      </c>
      <c r="AA30" s="6">
        <v>1.0333181928E-2</v>
      </c>
      <c r="AB30" s="6">
        <v>2.6986659597400001E-2</v>
      </c>
      <c r="AC30" s="6" t="s">
        <v>431</v>
      </c>
      <c r="AD30" s="6">
        <v>0.31601400000000002</v>
      </c>
      <c r="AE30" s="60"/>
      <c r="AF30" s="26">
        <v>15071.471171120926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83.771371587000004</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375930.43524367083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4.1925278520000004</v>
      </c>
      <c r="O32" s="6">
        <v>2.0532129999999999E-2</v>
      </c>
      <c r="P32" s="6" t="s">
        <v>433</v>
      </c>
      <c r="Q32" s="6">
        <v>4.8912009999999999E-2</v>
      </c>
      <c r="R32" s="6">
        <v>1.541668348</v>
      </c>
      <c r="S32" s="6">
        <v>33.656151917999999</v>
      </c>
      <c r="T32" s="6">
        <v>0.25132172800000002</v>
      </c>
      <c r="U32" s="6">
        <v>3.8095377E-2</v>
      </c>
      <c r="V32" s="6">
        <v>14.972596018999999</v>
      </c>
      <c r="W32" s="6" t="s">
        <v>431</v>
      </c>
      <c r="X32" s="6">
        <v>5.3612601969000003E-3</v>
      </c>
      <c r="Y32" s="6">
        <v>2.747729257E-4</v>
      </c>
      <c r="Z32" s="6">
        <v>4.0561717579999998E-4</v>
      </c>
      <c r="AA32" s="6" t="s">
        <v>433</v>
      </c>
      <c r="AB32" s="6">
        <v>6.0416502981000004E-3</v>
      </c>
      <c r="AC32" s="6" t="s">
        <v>431</v>
      </c>
      <c r="AD32" s="6" t="s">
        <v>431</v>
      </c>
      <c r="AE32" s="60"/>
      <c r="AF32" s="26" t="s">
        <v>434</v>
      </c>
      <c r="AG32" s="26" t="s">
        <v>434</v>
      </c>
      <c r="AH32" s="26" t="s">
        <v>434</v>
      </c>
      <c r="AI32" s="26" t="s">
        <v>434</v>
      </c>
      <c r="AJ32" s="26" t="s">
        <v>434</v>
      </c>
      <c r="AK32" s="26">
        <v>210265127.73515174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210265127.73515174</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3.596474210364E-2</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78.913011023999999</v>
      </c>
      <c r="F36" s="6">
        <v>2.7264461259999999</v>
      </c>
      <c r="G36" s="6">
        <v>34.506075852999999</v>
      </c>
      <c r="H36" s="6" t="s">
        <v>433</v>
      </c>
      <c r="I36" s="6" t="s">
        <v>432</v>
      </c>
      <c r="J36" s="6" t="s">
        <v>432</v>
      </c>
      <c r="K36" s="6" t="s">
        <v>432</v>
      </c>
      <c r="L36" s="6" t="s">
        <v>432</v>
      </c>
      <c r="M36" s="6">
        <v>5.6935080009999997</v>
      </c>
      <c r="N36" s="6">
        <v>0.195742899</v>
      </c>
      <c r="O36" s="6">
        <v>1.6975929000000001E-2</v>
      </c>
      <c r="P36" s="6">
        <v>3.8455718999999999E-2</v>
      </c>
      <c r="Q36" s="6">
        <v>0.25498463300000002</v>
      </c>
      <c r="R36" s="6">
        <v>0.278196583</v>
      </c>
      <c r="S36" s="6">
        <v>1.334862582</v>
      </c>
      <c r="T36" s="6">
        <v>11.051639010000001</v>
      </c>
      <c r="U36" s="6">
        <v>0.172877265</v>
      </c>
      <c r="V36" s="6">
        <v>1.6629491059999999</v>
      </c>
      <c r="W36" s="6">
        <v>0.28616534737916521</v>
      </c>
      <c r="X36" s="6">
        <v>3.706986498868082E-3</v>
      </c>
      <c r="Y36" s="6">
        <v>2.0093940251331439E-2</v>
      </c>
      <c r="Z36" s="6">
        <v>1.6975924737349379E-2</v>
      </c>
      <c r="AA36" s="6">
        <v>3.8802033335223799E-3</v>
      </c>
      <c r="AB36" s="6">
        <v>4.4657054821071282E-2</v>
      </c>
      <c r="AC36" s="6">
        <v>0.12956999999999999</v>
      </c>
      <c r="AD36" s="6">
        <v>0.218532</v>
      </c>
      <c r="AE36" s="60"/>
      <c r="AF36" s="26">
        <v>58951.20288973162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5.9657500739999998</v>
      </c>
      <c r="F39" s="6">
        <v>0.33272266499999997</v>
      </c>
      <c r="G39" s="6">
        <v>9.0973013009999999</v>
      </c>
      <c r="H39" s="6" t="s">
        <v>433</v>
      </c>
      <c r="I39" s="6" t="s">
        <v>432</v>
      </c>
      <c r="J39" s="6" t="s">
        <v>432</v>
      </c>
      <c r="K39" s="6" t="s">
        <v>432</v>
      </c>
      <c r="L39" s="6" t="s">
        <v>432</v>
      </c>
      <c r="M39" s="6">
        <v>3.040603892</v>
      </c>
      <c r="N39" s="6">
        <v>0.75722778400000001</v>
      </c>
      <c r="O39" s="6">
        <v>1.6653399999999999E-2</v>
      </c>
      <c r="P39" s="6">
        <v>3.3898642E-2</v>
      </c>
      <c r="Q39" s="6">
        <v>5.9960497000000001E-2</v>
      </c>
      <c r="R39" s="6">
        <v>0.95313128400000002</v>
      </c>
      <c r="S39" s="6">
        <v>0.166508983</v>
      </c>
      <c r="T39" s="6">
        <v>9.1060785899999992</v>
      </c>
      <c r="U39" s="6">
        <v>1.0846392999999999E-2</v>
      </c>
      <c r="V39" s="6">
        <v>0.68563716699999999</v>
      </c>
      <c r="W39" s="6">
        <v>0.75743787242519844</v>
      </c>
      <c r="X39" s="6">
        <v>8.4827357495958447E-2</v>
      </c>
      <c r="Y39" s="6">
        <v>0.14236361043748483</v>
      </c>
      <c r="Z39" s="6">
        <v>7.2694710179788444E-2</v>
      </c>
      <c r="AA39" s="6">
        <v>6.3592501615694103E-2</v>
      </c>
      <c r="AB39" s="6">
        <v>0.36347817972892582</v>
      </c>
      <c r="AC39" s="6">
        <v>1.1875999999999999E-2</v>
      </c>
      <c r="AD39" s="6">
        <v>0.51578299999999999</v>
      </c>
      <c r="AE39" s="60"/>
      <c r="AF39" s="26">
        <v>52662.02039105037</v>
      </c>
      <c r="AG39" s="26">
        <v>4786.4144645340748</v>
      </c>
      <c r="AH39" s="26">
        <v>11472.232186480072</v>
      </c>
      <c r="AI39" s="26">
        <v>13.457669074269001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19.075058318</v>
      </c>
      <c r="F41" s="6">
        <v>45.197563739000003</v>
      </c>
      <c r="G41" s="6">
        <v>25.112588893000002</v>
      </c>
      <c r="H41" s="6">
        <v>0.65001463199999998</v>
      </c>
      <c r="I41" s="6" t="s">
        <v>432</v>
      </c>
      <c r="J41" s="6" t="s">
        <v>432</v>
      </c>
      <c r="K41" s="6" t="s">
        <v>432</v>
      </c>
      <c r="L41" s="6" t="s">
        <v>432</v>
      </c>
      <c r="M41" s="6">
        <v>430.95313870400003</v>
      </c>
      <c r="N41" s="6">
        <v>6.6205562090000001</v>
      </c>
      <c r="O41" s="6">
        <v>1.1830020379999999</v>
      </c>
      <c r="P41" s="6">
        <v>0.19665653699999999</v>
      </c>
      <c r="Q41" s="6">
        <v>0.13056973399999999</v>
      </c>
      <c r="R41" s="6">
        <v>2.3133305370000001</v>
      </c>
      <c r="S41" s="6">
        <v>1.1686361590000001</v>
      </c>
      <c r="T41" s="6">
        <v>0.60210629500000001</v>
      </c>
      <c r="U41" s="6">
        <v>8.7456328999999999E-2</v>
      </c>
      <c r="V41" s="6">
        <v>50.520898504999998</v>
      </c>
      <c r="W41" s="6">
        <v>63.637704852250167</v>
      </c>
      <c r="X41" s="6">
        <v>15.358285151537004</v>
      </c>
      <c r="Y41" s="6">
        <v>14.18941641734072</v>
      </c>
      <c r="Z41" s="6">
        <v>5.4802921938400271</v>
      </c>
      <c r="AA41" s="6">
        <v>7.5342338700733711</v>
      </c>
      <c r="AB41" s="6">
        <v>42.562227632791121</v>
      </c>
      <c r="AC41" s="6">
        <v>0.44349499999999997</v>
      </c>
      <c r="AD41" s="6">
        <v>3.6566360000000002</v>
      </c>
      <c r="AE41" s="60"/>
      <c r="AF41" s="26">
        <v>146999.90346527187</v>
      </c>
      <c r="AG41" s="26">
        <v>27797.073949930458</v>
      </c>
      <c r="AH41" s="26">
        <v>30275.997745098244</v>
      </c>
      <c r="AI41" s="26">
        <v>86035.400596615582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11.893462983999999</v>
      </c>
      <c r="F43" s="6">
        <v>0.652732435</v>
      </c>
      <c r="G43" s="6">
        <v>1.1929896719999999</v>
      </c>
      <c r="H43" s="6" t="s">
        <v>433</v>
      </c>
      <c r="I43" s="6" t="s">
        <v>432</v>
      </c>
      <c r="J43" s="6" t="s">
        <v>432</v>
      </c>
      <c r="K43" s="6" t="s">
        <v>432</v>
      </c>
      <c r="L43" s="6" t="s">
        <v>432</v>
      </c>
      <c r="M43" s="6">
        <v>2.0050534199999999</v>
      </c>
      <c r="N43" s="6">
        <v>5.8094506999999997E-2</v>
      </c>
      <c r="O43" s="6">
        <v>1.2754349999999999E-3</v>
      </c>
      <c r="P43" s="6">
        <v>2.012195E-3</v>
      </c>
      <c r="Q43" s="6">
        <v>4.7348470000000004E-3</v>
      </c>
      <c r="R43" s="6">
        <v>8.0077718000000006E-2</v>
      </c>
      <c r="S43" s="6">
        <v>2.3623773000000001E-2</v>
      </c>
      <c r="T43" s="6">
        <v>0.92581714800000003</v>
      </c>
      <c r="U43" s="6">
        <v>4.6834499999999996E-3</v>
      </c>
      <c r="V43" s="6">
        <v>0.72207904099999998</v>
      </c>
      <c r="W43" s="6">
        <v>5.527180093970889E-2</v>
      </c>
      <c r="X43" s="6">
        <v>1.0084235112768126E-3</v>
      </c>
      <c r="Y43" s="6">
        <v>2.2004636885995439E-3</v>
      </c>
      <c r="Z43" s="6">
        <v>1.0051446422402782E-3</v>
      </c>
      <c r="AA43" s="6">
        <v>1.0018657732037441E-3</v>
      </c>
      <c r="AB43" s="6">
        <v>5.2158976153203786E-3</v>
      </c>
      <c r="AC43" s="6">
        <v>4.2180000000000004E-3</v>
      </c>
      <c r="AD43" s="6">
        <v>0.16613600000000001</v>
      </c>
      <c r="AE43" s="60"/>
      <c r="AF43" s="26">
        <v>18896.439687513743</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29.022693793999998</v>
      </c>
      <c r="F44" s="6">
        <v>6.4094117649999998</v>
      </c>
      <c r="G44" s="6">
        <v>4.7087710999999999</v>
      </c>
      <c r="H44" s="6">
        <v>5.6205020000000003E-3</v>
      </c>
      <c r="I44" s="6" t="s">
        <v>432</v>
      </c>
      <c r="J44" s="6" t="s">
        <v>432</v>
      </c>
      <c r="K44" s="6" t="s">
        <v>432</v>
      </c>
      <c r="L44" s="6" t="s">
        <v>432</v>
      </c>
      <c r="M44" s="6">
        <v>17.364415848</v>
      </c>
      <c r="N44" s="6" t="s">
        <v>433</v>
      </c>
      <c r="O44" s="6">
        <v>7.8838310000000009E-3</v>
      </c>
      <c r="P44" s="6" t="s">
        <v>433</v>
      </c>
      <c r="Q44" s="6" t="s">
        <v>433</v>
      </c>
      <c r="R44" s="6">
        <v>3.9419164999999999E-2</v>
      </c>
      <c r="S44" s="6">
        <v>1.340251568</v>
      </c>
      <c r="T44" s="6">
        <v>5.5186824000000002E-2</v>
      </c>
      <c r="U44" s="6">
        <v>7.8838310000000009E-3</v>
      </c>
      <c r="V44" s="6">
        <v>0.78838328099999999</v>
      </c>
      <c r="W44" s="6" t="s">
        <v>433</v>
      </c>
      <c r="X44" s="6">
        <v>2.3705319841915699E-2</v>
      </c>
      <c r="Y44" s="6">
        <v>3.9365342571054139E-2</v>
      </c>
      <c r="Z44" s="6">
        <v>2.7120384837577033E-2</v>
      </c>
      <c r="AA44" s="6">
        <v>6.2282279132807716E-3</v>
      </c>
      <c r="AB44" s="6">
        <v>9.6419275163827645E-2</v>
      </c>
      <c r="AC44" s="6" t="s">
        <v>431</v>
      </c>
      <c r="AD44" s="6" t="s">
        <v>431</v>
      </c>
      <c r="AE44" s="60"/>
      <c r="AF44" s="26">
        <v>33973.99105271935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41.696582972000002</v>
      </c>
      <c r="F45" s="6">
        <v>1.464763109</v>
      </c>
      <c r="G45" s="6">
        <v>4.4945833009999996</v>
      </c>
      <c r="H45" s="6" t="s">
        <v>433</v>
      </c>
      <c r="I45" s="6" t="s">
        <v>432</v>
      </c>
      <c r="J45" s="6" t="s">
        <v>432</v>
      </c>
      <c r="K45" s="6" t="s">
        <v>432</v>
      </c>
      <c r="L45" s="6" t="s">
        <v>432</v>
      </c>
      <c r="M45" s="6">
        <v>3.3234074250000001</v>
      </c>
      <c r="N45" s="6">
        <v>9.7382642000000005E-2</v>
      </c>
      <c r="O45" s="6">
        <v>7.4909720000000003E-3</v>
      </c>
      <c r="P45" s="6">
        <v>2.2472915999999999E-2</v>
      </c>
      <c r="Q45" s="6">
        <v>2.9963890999999999E-2</v>
      </c>
      <c r="R45" s="6">
        <v>3.7454862999999998E-2</v>
      </c>
      <c r="S45" s="6">
        <v>0.65920554799999997</v>
      </c>
      <c r="T45" s="6">
        <v>0.74909721900000004</v>
      </c>
      <c r="U45" s="6">
        <v>7.4909721999999998E-2</v>
      </c>
      <c r="V45" s="6">
        <v>0.89891666100000001</v>
      </c>
      <c r="W45" s="6">
        <v>9.7382638252058257E-2</v>
      </c>
      <c r="X45" s="6">
        <v>1.4981944346470499E-3</v>
      </c>
      <c r="Y45" s="6">
        <v>7.4909721732352502E-3</v>
      </c>
      <c r="Z45" s="6">
        <v>7.4909721732352502E-3</v>
      </c>
      <c r="AA45" s="6">
        <v>7.4909721732352495E-4</v>
      </c>
      <c r="AB45" s="6">
        <v>1.7229235998441075E-2</v>
      </c>
      <c r="AC45" s="6">
        <v>5.9928000000000002E-2</v>
      </c>
      <c r="AD45" s="6">
        <v>2.8465000000000001E-2</v>
      </c>
      <c r="AE45" s="60"/>
      <c r="AF45" s="26">
        <v>32286.090066643927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3.1825523590000002</v>
      </c>
      <c r="F47" s="6">
        <v>0.14057308399999999</v>
      </c>
      <c r="G47" s="6">
        <v>0.27198625799999998</v>
      </c>
      <c r="H47" s="6">
        <v>1.09546E-4</v>
      </c>
      <c r="I47" s="6" t="s">
        <v>432</v>
      </c>
      <c r="J47" s="6" t="s">
        <v>432</v>
      </c>
      <c r="K47" s="6" t="s">
        <v>432</v>
      </c>
      <c r="L47" s="6" t="s">
        <v>432</v>
      </c>
      <c r="M47" s="6">
        <v>0.99518532699999995</v>
      </c>
      <c r="N47" s="6">
        <v>0.38512864299999999</v>
      </c>
      <c r="O47" s="6">
        <v>3.9099000000000002E-4</v>
      </c>
      <c r="P47" s="6">
        <v>1.1416219999999999E-3</v>
      </c>
      <c r="Q47" s="6">
        <v>1.358957E-3</v>
      </c>
      <c r="R47" s="6">
        <v>3.004554E-3</v>
      </c>
      <c r="S47" s="6">
        <v>5.0039458000000002E-2</v>
      </c>
      <c r="T47" s="6">
        <v>3.3822893E-2</v>
      </c>
      <c r="U47" s="6">
        <v>3.4050629999999998E-3</v>
      </c>
      <c r="V47" s="6">
        <v>5.1114907000000001E-2</v>
      </c>
      <c r="W47" s="6">
        <v>5.8322800025390103E-3</v>
      </c>
      <c r="X47" s="6">
        <v>2.0278454372149119E-4</v>
      </c>
      <c r="Y47" s="6">
        <v>6.400475661602138E-4</v>
      </c>
      <c r="Z47" s="6">
        <v>5.3228144869718196E-4</v>
      </c>
      <c r="AA47" s="6">
        <v>1.7878433615865896E-4</v>
      </c>
      <c r="AB47" s="6">
        <v>1.553897894637546E-3</v>
      </c>
      <c r="AC47" s="6">
        <v>2.6710000000000002E-3</v>
      </c>
      <c r="AD47" s="6">
        <v>1.634E-3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v>0.82010802000000005</v>
      </c>
      <c r="O49" s="6">
        <v>1.5107252999999999E-2</v>
      </c>
      <c r="P49" s="6">
        <v>2.5898147999999999E-2</v>
      </c>
      <c r="Q49" s="6">
        <v>2.8056326999999999E-2</v>
      </c>
      <c r="R49" s="6">
        <v>0.36689042999999999</v>
      </c>
      <c r="S49" s="6">
        <v>0.103592592</v>
      </c>
      <c r="T49" s="6">
        <v>0.25898147999999999</v>
      </c>
      <c r="U49" s="6">
        <v>3.4530864000000001E-2</v>
      </c>
      <c r="V49" s="6">
        <v>0.47479937999999999</v>
      </c>
      <c r="W49" s="6">
        <v>6.4745369999999998</v>
      </c>
      <c r="X49" s="6">
        <v>0.34530864</v>
      </c>
      <c r="Y49" s="6">
        <v>0.43163580000000001</v>
      </c>
      <c r="Z49" s="6">
        <v>0.21581790000000001</v>
      </c>
      <c r="AA49" s="6">
        <v>0.15107253000000001</v>
      </c>
      <c r="AB49" s="6">
        <v>1.1438348700000001</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13.627670051127208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1.0715388004222399</v>
      </c>
      <c r="AL51" s="49" t="s">
        <v>130</v>
      </c>
    </row>
    <row r="52" spans="1:38" s="2" customFormat="1" ht="26.25" customHeight="1" thickBot="1" x14ac:dyDescent="0.25">
      <c r="A52" s="70" t="s">
        <v>119</v>
      </c>
      <c r="B52" s="74" t="s">
        <v>131</v>
      </c>
      <c r="C52" s="76" t="s">
        <v>392</v>
      </c>
      <c r="D52" s="73"/>
      <c r="E52" s="6">
        <v>2.1894033429999999</v>
      </c>
      <c r="F52" s="6">
        <v>1.324096819183</v>
      </c>
      <c r="G52" s="6">
        <v>45.097404266474399</v>
      </c>
      <c r="H52" s="6">
        <v>6.9746937400000002E-3</v>
      </c>
      <c r="I52" s="6" t="s">
        <v>432</v>
      </c>
      <c r="J52" s="6" t="s">
        <v>432</v>
      </c>
      <c r="K52" s="6" t="s">
        <v>432</v>
      </c>
      <c r="L52" s="6" t="s">
        <v>432</v>
      </c>
      <c r="M52" s="6">
        <v>0.46315774179421698</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1.3703619828670853E-4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53.354506000000001</v>
      </c>
      <c r="AL52" s="49" t="s">
        <v>132</v>
      </c>
    </row>
    <row r="53" spans="1:38" s="2" customFormat="1" ht="26.25" customHeight="1" thickBot="1" x14ac:dyDescent="0.25">
      <c r="A53" s="70" t="s">
        <v>119</v>
      </c>
      <c r="B53" s="74" t="s">
        <v>133</v>
      </c>
      <c r="C53" s="76" t="s">
        <v>134</v>
      </c>
      <c r="D53" s="73"/>
      <c r="E53" s="6" t="s">
        <v>431</v>
      </c>
      <c r="F53" s="6">
        <v>33.04485103401327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1559934024.9537835</v>
      </c>
      <c r="AL53" s="49" t="s">
        <v>135</v>
      </c>
    </row>
    <row r="54" spans="1:38" s="2" customFormat="1" ht="37.5" customHeight="1" thickBot="1" x14ac:dyDescent="0.25">
      <c r="A54" s="70" t="s">
        <v>119</v>
      </c>
      <c r="B54" s="74" t="s">
        <v>136</v>
      </c>
      <c r="C54" s="76" t="s">
        <v>137</v>
      </c>
      <c r="D54" s="73"/>
      <c r="E54" s="6" t="s">
        <v>431</v>
      </c>
      <c r="F54" s="6">
        <v>1.5510833527401762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240.07181451940738</v>
      </c>
      <c r="AL54" s="49" t="s">
        <v>419</v>
      </c>
    </row>
    <row r="55" spans="1:38" s="2" customFormat="1" ht="26.25" customHeight="1" thickBot="1" x14ac:dyDescent="0.25">
      <c r="A55" s="70" t="s">
        <v>119</v>
      </c>
      <c r="B55" s="74" t="s">
        <v>138</v>
      </c>
      <c r="C55" s="76" t="s">
        <v>139</v>
      </c>
      <c r="D55" s="73"/>
      <c r="E55" s="6">
        <v>2.4500368496</v>
      </c>
      <c r="F55" s="6">
        <v>2.0006393828432532</v>
      </c>
      <c r="G55" s="6">
        <v>12.035760910400001</v>
      </c>
      <c r="H55" s="6" t="s">
        <v>433</v>
      </c>
      <c r="I55" s="6" t="s">
        <v>432</v>
      </c>
      <c r="J55" s="6" t="s">
        <v>432</v>
      </c>
      <c r="K55" s="6" t="s">
        <v>432</v>
      </c>
      <c r="L55" s="6" t="s">
        <v>432</v>
      </c>
      <c r="M55" s="6">
        <v>0.72562128159999995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206673.30945924076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48842560.494317628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12860.017811731335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431</v>
      </c>
      <c r="Y72" s="6" t="s">
        <v>431</v>
      </c>
      <c r="Z72" s="6" t="s">
        <v>431</v>
      </c>
      <c r="AA72" s="6" t="s">
        <v>431</v>
      </c>
      <c r="AB72" s="6">
        <v>11.561112528062438</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433</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433</v>
      </c>
      <c r="U74" s="6" t="s">
        <v>433</v>
      </c>
      <c r="V74" s="6" t="s">
        <v>433</v>
      </c>
      <c r="W74" s="6">
        <v>3.3774999999999999</v>
      </c>
      <c r="X74" s="6">
        <v>1.4776188100000001</v>
      </c>
      <c r="Y74" s="6">
        <v>1.46785466</v>
      </c>
      <c r="Z74" s="6">
        <v>1.46785466</v>
      </c>
      <c r="AA74" s="6">
        <v>0.18087992999999999</v>
      </c>
      <c r="AB74" s="6">
        <v>4.5942080599999997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66.417400060999995</v>
      </c>
      <c r="G82" s="6" t="s">
        <v>431</v>
      </c>
      <c r="H82" s="6" t="s">
        <v>431</v>
      </c>
      <c r="I82" s="6" t="s">
        <v>432</v>
      </c>
      <c r="J82" s="6" t="s">
        <v>432</v>
      </c>
      <c r="K82" s="6" t="s">
        <v>432</v>
      </c>
      <c r="L82" s="6" t="s">
        <v>432</v>
      </c>
      <c r="M82" s="6" t="s">
        <v>431</v>
      </c>
      <c r="N82" s="6" t="s">
        <v>431</v>
      </c>
      <c r="O82" s="6" t="s">
        <v>431</v>
      </c>
      <c r="P82" s="6">
        <v>0.21030955100000001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2.5918050410000002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9.9971260000000003E-3</v>
      </c>
      <c r="G84" s="6" t="s">
        <v>431</v>
      </c>
      <c r="H84" s="6" t="s">
        <v>431</v>
      </c>
      <c r="I84" s="6" t="s">
        <v>432</v>
      </c>
      <c r="J84" s="6" t="s">
        <v>432</v>
      </c>
      <c r="K84" s="6" t="s">
        <v>432</v>
      </c>
      <c r="L84" s="6" t="s">
        <v>432</v>
      </c>
      <c r="M84" s="6">
        <v>7.3055799999999997E-4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76900.966138688993</v>
      </c>
      <c r="AL84" s="49" t="s">
        <v>412</v>
      </c>
    </row>
    <row r="85" spans="1:38" s="2" customFormat="1" ht="26.25" customHeight="1" thickBot="1" x14ac:dyDescent="0.25">
      <c r="A85" s="70" t="s">
        <v>208</v>
      </c>
      <c r="B85" s="76" t="s">
        <v>215</v>
      </c>
      <c r="C85" s="82" t="s">
        <v>403</v>
      </c>
      <c r="D85" s="72"/>
      <c r="E85" s="6" t="s">
        <v>431</v>
      </c>
      <c r="F85" s="6">
        <v>160.26648170600001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503.93427969108069</v>
      </c>
      <c r="AL85" s="49" t="s">
        <v>216</v>
      </c>
    </row>
    <row r="86" spans="1:38" s="2" customFormat="1" ht="26.25" customHeight="1" thickBot="1" x14ac:dyDescent="0.25">
      <c r="A86" s="70" t="s">
        <v>208</v>
      </c>
      <c r="B86" s="76" t="s">
        <v>217</v>
      </c>
      <c r="C86" s="80" t="s">
        <v>218</v>
      </c>
      <c r="D86" s="72"/>
      <c r="E86" s="6" t="s">
        <v>431</v>
      </c>
      <c r="F86" s="6">
        <v>34.820356390999997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75.696426939246479</v>
      </c>
      <c r="AL86" s="49" t="s">
        <v>219</v>
      </c>
    </row>
    <row r="87" spans="1:38" s="2" customFormat="1" ht="26.25" customHeight="1" thickBot="1" x14ac:dyDescent="0.25">
      <c r="A87" s="70" t="s">
        <v>208</v>
      </c>
      <c r="B87" s="76" t="s">
        <v>220</v>
      </c>
      <c r="C87" s="80" t="s">
        <v>221</v>
      </c>
      <c r="D87" s="72"/>
      <c r="E87" s="6" t="s">
        <v>431</v>
      </c>
      <c r="F87" s="6">
        <v>1.6472910080000001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1.647291006593</v>
      </c>
      <c r="AL87" s="49" t="s">
        <v>219</v>
      </c>
    </row>
    <row r="88" spans="1:38" s="2" customFormat="1" ht="26.25" customHeight="1" thickBot="1" x14ac:dyDescent="0.25">
      <c r="A88" s="70" t="s">
        <v>208</v>
      </c>
      <c r="B88" s="76" t="s">
        <v>222</v>
      </c>
      <c r="C88" s="80" t="s">
        <v>223</v>
      </c>
      <c r="D88" s="72"/>
      <c r="E88" s="6" t="s">
        <v>433</v>
      </c>
      <c r="F88" s="6">
        <v>39.077820162999998</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15.511752658000001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22.624172896000001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6.8075337357446268E-4</v>
      </c>
      <c r="Y90" s="6">
        <v>3.4361836951853829E-4</v>
      </c>
      <c r="Z90" s="6">
        <v>3.4361836951853829E-4</v>
      </c>
      <c r="AA90" s="6">
        <v>3.4361836951853829E-4</v>
      </c>
      <c r="AB90" s="6">
        <v>1.7116084821300775E-3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3.4893058999999997E-2</v>
      </c>
      <c r="F91" s="6">
        <v>9.2538393999999996E-2</v>
      </c>
      <c r="G91" s="6">
        <v>5.551617E-3</v>
      </c>
      <c r="H91" s="6">
        <v>7.9345940000000004E-2</v>
      </c>
      <c r="I91" s="6" t="s">
        <v>432</v>
      </c>
      <c r="J91" s="6" t="s">
        <v>432</v>
      </c>
      <c r="K91" s="6" t="s">
        <v>432</v>
      </c>
      <c r="L91" s="6" t="s">
        <v>432</v>
      </c>
      <c r="M91" s="6">
        <v>1.066628345</v>
      </c>
      <c r="N91" s="6">
        <v>1.441218E-3</v>
      </c>
      <c r="O91" s="6">
        <v>0.103248041</v>
      </c>
      <c r="P91" s="6">
        <v>1.02E-7</v>
      </c>
      <c r="Q91" s="6">
        <v>2.4439999999999998E-6</v>
      </c>
      <c r="R91" s="6">
        <v>2.8676000000000001E-5</v>
      </c>
      <c r="S91" s="6">
        <v>0.10406151700000001</v>
      </c>
      <c r="T91" s="6">
        <v>5.1677803000000001E-2</v>
      </c>
      <c r="U91" s="6" t="s">
        <v>433</v>
      </c>
      <c r="V91" s="6">
        <v>5.2100609999999999E-2</v>
      </c>
      <c r="W91" s="6">
        <v>1.9119502706232E-3</v>
      </c>
      <c r="X91" s="6">
        <v>2.122264800391752E-3</v>
      </c>
      <c r="Y91" s="6">
        <v>8.6037762178044002E-4</v>
      </c>
      <c r="Z91" s="6">
        <v>8.6037762178044002E-4</v>
      </c>
      <c r="AA91" s="6">
        <v>8.6037762178044002E-4</v>
      </c>
      <c r="AB91" s="6">
        <v>4.7033976657330718E-3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17.897284697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7198.5794078433109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1483.543163538875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2167.3200830000001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6.3840085000000005E-2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0.77961735399999998</v>
      </c>
      <c r="F99" s="6">
        <v>26.202037934</v>
      </c>
      <c r="G99" s="6" t="s">
        <v>431</v>
      </c>
      <c r="H99" s="6">
        <v>38.933874259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1446.5830000000001</v>
      </c>
      <c r="AL99" s="49" t="s">
        <v>245</v>
      </c>
    </row>
    <row r="100" spans="1:38" s="2" customFormat="1" ht="26.25" customHeight="1" thickBot="1" x14ac:dyDescent="0.25">
      <c r="A100" s="70" t="s">
        <v>243</v>
      </c>
      <c r="B100" s="70" t="s">
        <v>246</v>
      </c>
      <c r="C100" s="71" t="s">
        <v>408</v>
      </c>
      <c r="D100" s="84"/>
      <c r="E100" s="6">
        <v>0.80454200600000003</v>
      </c>
      <c r="F100" s="6">
        <v>13.197447068000001</v>
      </c>
      <c r="G100" s="6" t="s">
        <v>431</v>
      </c>
      <c r="H100" s="6">
        <v>25.050176012000001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3512.2460000000001</v>
      </c>
      <c r="AL100" s="49" t="s">
        <v>245</v>
      </c>
    </row>
    <row r="101" spans="1:38" s="2" customFormat="1" ht="26.25" customHeight="1" thickBot="1" x14ac:dyDescent="0.25">
      <c r="A101" s="70" t="s">
        <v>243</v>
      </c>
      <c r="B101" s="70" t="s">
        <v>247</v>
      </c>
      <c r="C101" s="71" t="s">
        <v>248</v>
      </c>
      <c r="D101" s="84"/>
      <c r="E101" s="6">
        <v>0.31029706200000001</v>
      </c>
      <c r="F101" s="6">
        <v>0.92197246700000002</v>
      </c>
      <c r="G101" s="6" t="s">
        <v>431</v>
      </c>
      <c r="H101" s="6">
        <v>9.0839114940000005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24574.934000000001</v>
      </c>
      <c r="AL101" s="49" t="s">
        <v>245</v>
      </c>
    </row>
    <row r="102" spans="1:38" s="2" customFormat="1" ht="26.25" customHeight="1" thickBot="1" x14ac:dyDescent="0.25">
      <c r="A102" s="70" t="s">
        <v>243</v>
      </c>
      <c r="B102" s="70" t="s">
        <v>249</v>
      </c>
      <c r="C102" s="71" t="s">
        <v>386</v>
      </c>
      <c r="D102" s="84"/>
      <c r="E102" s="6">
        <v>0.48967757899999997</v>
      </c>
      <c r="F102" s="6">
        <v>9.9937014299999998</v>
      </c>
      <c r="G102" s="6" t="s">
        <v>431</v>
      </c>
      <c r="H102" s="6">
        <v>61.977680083000003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17574.673999999999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5.9734719999999998E-2</v>
      </c>
      <c r="F104" s="6">
        <v>0.123029158</v>
      </c>
      <c r="G104" s="6" t="s">
        <v>431</v>
      </c>
      <c r="H104" s="6">
        <v>1.443031978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2663.6239999999998</v>
      </c>
      <c r="AL104" s="49" t="s">
        <v>245</v>
      </c>
    </row>
    <row r="105" spans="1:38" s="2" customFormat="1" ht="26.25" customHeight="1" thickBot="1" x14ac:dyDescent="0.25">
      <c r="A105" s="70" t="s">
        <v>243</v>
      </c>
      <c r="B105" s="70" t="s">
        <v>254</v>
      </c>
      <c r="C105" s="71" t="s">
        <v>255</v>
      </c>
      <c r="D105" s="84"/>
      <c r="E105" s="6">
        <v>7.1248860999999997E-2</v>
      </c>
      <c r="F105" s="6">
        <v>0.31099333299999998</v>
      </c>
      <c r="G105" s="6" t="s">
        <v>431</v>
      </c>
      <c r="H105" s="6">
        <v>1.8771407200000001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241.93000005677561</v>
      </c>
      <c r="AL105" s="49" t="s">
        <v>245</v>
      </c>
    </row>
    <row r="106" spans="1:38" s="2" customFormat="1" ht="26.25" customHeight="1" thickBot="1" x14ac:dyDescent="0.25">
      <c r="A106" s="70" t="s">
        <v>243</v>
      </c>
      <c r="B106" s="70" t="s">
        <v>256</v>
      </c>
      <c r="C106" s="71" t="s">
        <v>257</v>
      </c>
      <c r="D106" s="84"/>
      <c r="E106" s="6">
        <v>1.1934533000000001E-2</v>
      </c>
      <c r="F106" s="6">
        <v>0.193173608</v>
      </c>
      <c r="G106" s="6" t="s">
        <v>431</v>
      </c>
      <c r="H106" s="6">
        <v>0.42187633600000002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173.63500004875499</v>
      </c>
      <c r="AL106" s="49" t="s">
        <v>245</v>
      </c>
    </row>
    <row r="107" spans="1:38" s="2" customFormat="1" ht="26.25" customHeight="1" thickBot="1" x14ac:dyDescent="0.25">
      <c r="A107" s="70" t="s">
        <v>243</v>
      </c>
      <c r="B107" s="70" t="s">
        <v>258</v>
      </c>
      <c r="C107" s="71" t="s">
        <v>379</v>
      </c>
      <c r="D107" s="84"/>
      <c r="E107" s="6">
        <v>0.53141284499999997</v>
      </c>
      <c r="F107" s="6">
        <v>1.563949099</v>
      </c>
      <c r="G107" s="6" t="s">
        <v>431</v>
      </c>
      <c r="H107" s="6">
        <v>7.7155341540000002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41713.339999999997</v>
      </c>
      <c r="AL107" s="49" t="s">
        <v>245</v>
      </c>
    </row>
    <row r="108" spans="1:38" s="2" customFormat="1" ht="26.25" customHeight="1" thickBot="1" x14ac:dyDescent="0.25">
      <c r="A108" s="70" t="s">
        <v>243</v>
      </c>
      <c r="B108" s="70" t="s">
        <v>259</v>
      </c>
      <c r="C108" s="71" t="s">
        <v>380</v>
      </c>
      <c r="D108" s="84"/>
      <c r="E108" s="6">
        <v>1.0170427529999999</v>
      </c>
      <c r="F108" s="6">
        <v>8.8171166599999999</v>
      </c>
      <c r="G108" s="6" t="s">
        <v>431</v>
      </c>
      <c r="H108" s="6">
        <v>21.400723671000002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66901.096999999994</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1.460888019</v>
      </c>
      <c r="F111" s="6">
        <v>0.91856304099999997</v>
      </c>
      <c r="G111" s="6" t="s">
        <v>431</v>
      </c>
      <c r="H111" s="6">
        <v>24.844684809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12542.879000000001</v>
      </c>
      <c r="AL111" s="49" t="s">
        <v>245</v>
      </c>
    </row>
    <row r="112" spans="1:38" s="2" customFormat="1" ht="26.25" customHeight="1" thickBot="1" x14ac:dyDescent="0.25">
      <c r="A112" s="70" t="s">
        <v>263</v>
      </c>
      <c r="B112" s="70" t="s">
        <v>264</v>
      </c>
      <c r="C112" s="71" t="s">
        <v>265</v>
      </c>
      <c r="D112" s="72"/>
      <c r="E112" s="6">
        <v>38.999895971999997</v>
      </c>
      <c r="F112" s="6" t="s">
        <v>431</v>
      </c>
      <c r="G112" s="6" t="s">
        <v>431</v>
      </c>
      <c r="H112" s="6">
        <v>117.678671409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974997399.26236534</v>
      </c>
      <c r="AL112" s="49" t="s">
        <v>418</v>
      </c>
    </row>
    <row r="113" spans="1:38" s="2" customFormat="1" ht="26.25" customHeight="1" thickBot="1" x14ac:dyDescent="0.25">
      <c r="A113" s="70" t="s">
        <v>263</v>
      </c>
      <c r="B113" s="85" t="s">
        <v>266</v>
      </c>
      <c r="C113" s="86" t="s">
        <v>267</v>
      </c>
      <c r="D113" s="72"/>
      <c r="E113" s="6">
        <v>17.736435444000001</v>
      </c>
      <c r="F113" s="6">
        <v>22.799151886000001</v>
      </c>
      <c r="G113" s="6" t="s">
        <v>431</v>
      </c>
      <c r="H113" s="6">
        <v>134.929945086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0.44140184100000002</v>
      </c>
      <c r="F114" s="6" t="s">
        <v>431</v>
      </c>
      <c r="G114" s="6" t="s">
        <v>431</v>
      </c>
      <c r="H114" s="6">
        <v>1.434555984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9.6010160209999995</v>
      </c>
      <c r="F116" s="6">
        <v>0.90358236999999997</v>
      </c>
      <c r="G116" s="6" t="s">
        <v>431</v>
      </c>
      <c r="H116" s="6">
        <v>24.614367341000001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3.9688451360000001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8.2988402539999999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47.603437999999997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22.650408424999998</v>
      </c>
      <c r="F123" s="6">
        <v>34.340129062000003</v>
      </c>
      <c r="G123" s="6">
        <v>3.6244464970000001</v>
      </c>
      <c r="H123" s="6">
        <v>23.349849157000001</v>
      </c>
      <c r="I123" s="6" t="s">
        <v>432</v>
      </c>
      <c r="J123" s="6" t="s">
        <v>432</v>
      </c>
      <c r="K123" s="6" t="s">
        <v>432</v>
      </c>
      <c r="L123" s="6" t="s">
        <v>432</v>
      </c>
      <c r="M123" s="6">
        <v>683.83359321199998</v>
      </c>
      <c r="N123" s="6">
        <v>0.71396908999999997</v>
      </c>
      <c r="O123" s="6">
        <v>6.1049516810000002</v>
      </c>
      <c r="P123" s="6">
        <v>1.12328392</v>
      </c>
      <c r="Q123" s="6">
        <v>7.7961952000000001E-2</v>
      </c>
      <c r="R123" s="6">
        <v>0.93350312700000004</v>
      </c>
      <c r="S123" s="6">
        <v>0.59425179800000005</v>
      </c>
      <c r="T123" s="6">
        <v>0.39769921400000002</v>
      </c>
      <c r="U123" s="6">
        <v>0.24771225999999999</v>
      </c>
      <c r="V123" s="6">
        <v>5.6656114820000001</v>
      </c>
      <c r="W123" s="6">
        <v>4.864551906087538</v>
      </c>
      <c r="X123" s="6">
        <v>12.710114431799996</v>
      </c>
      <c r="Y123" s="6">
        <v>16.258387051876266</v>
      </c>
      <c r="Z123" s="6">
        <v>6.8036398533364748</v>
      </c>
      <c r="AA123" s="6">
        <v>5.6492241490591724</v>
      </c>
      <c r="AB123" s="6">
        <v>41.421365486071913</v>
      </c>
      <c r="AC123" s="6" t="s">
        <v>431</v>
      </c>
      <c r="AD123" s="6" t="s">
        <v>431</v>
      </c>
      <c r="AE123" s="60"/>
      <c r="AF123" s="26" t="s">
        <v>431</v>
      </c>
      <c r="AG123" s="26" t="s">
        <v>431</v>
      </c>
      <c r="AH123" s="26" t="s">
        <v>431</v>
      </c>
      <c r="AI123" s="26" t="s">
        <v>431</v>
      </c>
      <c r="AJ123" s="26" t="s">
        <v>431</v>
      </c>
      <c r="AK123" s="26">
        <v>1543937.4540660612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5.0732391628844796E-3</v>
      </c>
      <c r="F125" s="6">
        <v>2.5720940520513502</v>
      </c>
      <c r="G125" s="6" t="s">
        <v>431</v>
      </c>
      <c r="H125" s="6" t="s">
        <v>433</v>
      </c>
      <c r="I125" s="6" t="s">
        <v>432</v>
      </c>
      <c r="J125" s="6" t="s">
        <v>432</v>
      </c>
      <c r="K125" s="6" t="s">
        <v>432</v>
      </c>
      <c r="L125" s="6" t="s">
        <v>432</v>
      </c>
      <c r="M125" s="6">
        <v>9.3654201742670709E-2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13178.960813245189</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0.29538900000000001</v>
      </c>
      <c r="F128" s="6">
        <v>3.2821E-3</v>
      </c>
      <c r="G128" s="6">
        <v>0.27897850000000002</v>
      </c>
      <c r="H128" s="6" t="s">
        <v>433</v>
      </c>
      <c r="I128" s="6" t="s">
        <v>432</v>
      </c>
      <c r="J128" s="6" t="s">
        <v>432</v>
      </c>
      <c r="K128" s="6" t="s">
        <v>432</v>
      </c>
      <c r="L128" s="6" t="s">
        <v>432</v>
      </c>
      <c r="M128" s="6">
        <v>0.1148735</v>
      </c>
      <c r="N128" s="6">
        <v>9.5180899999999999E-3</v>
      </c>
      <c r="O128" s="6">
        <v>7.5488300000000003E-4</v>
      </c>
      <c r="P128" s="6">
        <v>0.45949400000000001</v>
      </c>
      <c r="Q128" s="6">
        <v>1.0174509999999999E-3</v>
      </c>
      <c r="R128" s="6">
        <v>2.6913219999999999E-3</v>
      </c>
      <c r="S128" s="6">
        <v>2.248239E-3</v>
      </c>
      <c r="T128" s="6">
        <v>3.544668E-3</v>
      </c>
      <c r="U128" s="6">
        <v>1.920029E-3</v>
      </c>
      <c r="V128" s="6">
        <v>4.0205730000000004E-3</v>
      </c>
      <c r="W128" s="6">
        <v>57.436750000000004</v>
      </c>
      <c r="X128" s="6">
        <v>1.3784819999999999E-6</v>
      </c>
      <c r="Y128" s="6">
        <v>2.9374795E-6</v>
      </c>
      <c r="Z128" s="6">
        <v>1.5589975000000001E-6</v>
      </c>
      <c r="AA128" s="6">
        <v>1.9036179999999999E-6</v>
      </c>
      <c r="AB128" s="6">
        <v>7.7785770000000008E-6</v>
      </c>
      <c r="AC128" s="6">
        <v>0.32821</v>
      </c>
      <c r="AD128" s="6">
        <v>8.2053000000000001E-2</v>
      </c>
      <c r="AE128" s="60"/>
      <c r="AF128" s="26" t="s">
        <v>431</v>
      </c>
      <c r="AG128" s="26" t="s">
        <v>431</v>
      </c>
      <c r="AH128" s="26" t="s">
        <v>431</v>
      </c>
      <c r="AI128" s="26" t="s">
        <v>431</v>
      </c>
      <c r="AJ128" s="26" t="s">
        <v>431</v>
      </c>
      <c r="AK128" s="26">
        <v>164.10499999999999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2.1208881999999998E-2</v>
      </c>
      <c r="F131" s="6">
        <v>8.2479019999999997E-3</v>
      </c>
      <c r="G131" s="6">
        <v>1.0368809999999999E-3</v>
      </c>
      <c r="H131" s="6" t="s">
        <v>433</v>
      </c>
      <c r="I131" s="6" t="s">
        <v>432</v>
      </c>
      <c r="J131" s="6" t="s">
        <v>432</v>
      </c>
      <c r="K131" s="6" t="s">
        <v>432</v>
      </c>
      <c r="L131" s="6" t="s">
        <v>432</v>
      </c>
      <c r="M131" s="6">
        <v>1.7674078999999999E-2</v>
      </c>
      <c r="N131" s="6" t="s">
        <v>431</v>
      </c>
      <c r="O131" s="6">
        <v>1.413926E-3</v>
      </c>
      <c r="P131" s="6">
        <v>1.9087990999999999E-2</v>
      </c>
      <c r="Q131" s="6">
        <v>1.1780000000000001E-5</v>
      </c>
      <c r="R131" s="6">
        <v>1.8852499999999999E-4</v>
      </c>
      <c r="S131" s="6">
        <v>2.8985475E-2</v>
      </c>
      <c r="T131" s="6">
        <v>3.5348129999999999E-3</v>
      </c>
      <c r="U131" s="6" t="s">
        <v>433</v>
      </c>
      <c r="V131" s="6" t="s">
        <v>433</v>
      </c>
      <c r="W131" s="6">
        <v>32.991593600000002</v>
      </c>
      <c r="X131" s="6">
        <v>8.3523026544896005E-8</v>
      </c>
      <c r="Y131" s="6">
        <v>1.7798357937532E-7</v>
      </c>
      <c r="Z131" s="6">
        <v>9.4460564613136003E-8</v>
      </c>
      <c r="AA131" s="6">
        <v>1.1534132124936E-7</v>
      </c>
      <c r="AB131" s="6">
        <v>4.7130847999999999E-7</v>
      </c>
      <c r="AC131" s="6">
        <v>1.178274</v>
      </c>
      <c r="AD131" s="6">
        <v>0.235655</v>
      </c>
      <c r="AE131" s="60"/>
      <c r="AF131" s="26" t="s">
        <v>431</v>
      </c>
      <c r="AG131" s="26" t="s">
        <v>431</v>
      </c>
      <c r="AH131" s="26" t="s">
        <v>431</v>
      </c>
      <c r="AI131" s="26" t="s">
        <v>431</v>
      </c>
      <c r="AJ131" s="26" t="s">
        <v>431</v>
      </c>
      <c r="AK131" s="26">
        <v>11.782712</v>
      </c>
      <c r="AL131" s="49" t="s">
        <v>300</v>
      </c>
    </row>
    <row r="132" spans="1:38" s="2" customFormat="1" ht="26.25" customHeight="1" thickBot="1" x14ac:dyDescent="0.25">
      <c r="A132" s="70" t="s">
        <v>288</v>
      </c>
      <c r="B132" s="74" t="s">
        <v>305</v>
      </c>
      <c r="C132" s="82" t="s">
        <v>306</v>
      </c>
      <c r="D132" s="72"/>
      <c r="E132" s="6">
        <v>6.9031535000000005E-2</v>
      </c>
      <c r="F132" s="6">
        <v>1.2988973399999999E-2</v>
      </c>
      <c r="G132" s="6">
        <v>7.7315318999999993E-2</v>
      </c>
      <c r="H132" s="6" t="s">
        <v>433</v>
      </c>
      <c r="I132" s="6" t="s">
        <v>432</v>
      </c>
      <c r="J132" s="6" t="s">
        <v>432</v>
      </c>
      <c r="K132" s="6" t="s">
        <v>432</v>
      </c>
      <c r="L132" s="6" t="s">
        <v>432</v>
      </c>
      <c r="M132" s="6">
        <v>0.42799551699999999</v>
      </c>
      <c r="N132" s="6">
        <v>1.380630698</v>
      </c>
      <c r="O132" s="6">
        <v>0.44180182299999998</v>
      </c>
      <c r="P132" s="6">
        <v>6.3509013000000003E-2</v>
      </c>
      <c r="Q132" s="6">
        <v>0.12977928499999999</v>
      </c>
      <c r="R132" s="6">
        <v>0.38657659599999999</v>
      </c>
      <c r="S132" s="6">
        <v>1.1045045600000001</v>
      </c>
      <c r="T132" s="6">
        <v>0.220900912</v>
      </c>
      <c r="U132" s="6">
        <v>4.1418920000000003E-3</v>
      </c>
      <c r="V132" s="6">
        <v>1.8224325219999999</v>
      </c>
      <c r="W132" s="6">
        <v>1.3806306985454999</v>
      </c>
      <c r="X132" s="6">
        <v>1.40824331251641E-5</v>
      </c>
      <c r="Y132" s="6">
        <v>1.9328829779637E-6</v>
      </c>
      <c r="Z132" s="6">
        <v>1.6843694522255101E-5</v>
      </c>
      <c r="AA132" s="6">
        <v>2.7612613970909999E-6</v>
      </c>
      <c r="AB132" s="6">
        <v>3.5620272022473897E-5</v>
      </c>
      <c r="AC132" s="6">
        <v>0.12978020000000001</v>
      </c>
      <c r="AD132" s="6">
        <v>0.12425700000000001</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20.713124990000001</v>
      </c>
      <c r="F135" s="6">
        <v>6.4096085189999998</v>
      </c>
      <c r="G135" s="6">
        <v>0.849190534</v>
      </c>
      <c r="H135" s="6" t="s">
        <v>433</v>
      </c>
      <c r="I135" s="6" t="s">
        <v>432</v>
      </c>
      <c r="J135" s="6" t="s">
        <v>432</v>
      </c>
      <c r="K135" s="6" t="s">
        <v>432</v>
      </c>
      <c r="L135" s="6" t="s">
        <v>432</v>
      </c>
      <c r="M135" s="6">
        <v>261.66855177000002</v>
      </c>
      <c r="N135" s="6">
        <v>2.7179344919999999</v>
      </c>
      <c r="O135" s="6">
        <v>0.283963305</v>
      </c>
      <c r="P135" s="6" t="s">
        <v>433</v>
      </c>
      <c r="Q135" s="6">
        <v>0.16226474299999999</v>
      </c>
      <c r="R135" s="6">
        <v>4.0566185999999997E-2</v>
      </c>
      <c r="S135" s="6">
        <v>0.567926606</v>
      </c>
      <c r="T135" s="6" t="s">
        <v>433</v>
      </c>
      <c r="U135" s="6">
        <v>0.121698558</v>
      </c>
      <c r="V135" s="6">
        <v>73.221966456000004</v>
      </c>
      <c r="W135" s="6">
        <v>40.566186402193132</v>
      </c>
      <c r="X135" s="6">
        <v>2.2717087102315254E-2</v>
      </c>
      <c r="Y135" s="6">
        <v>4.2594538316841103E-2</v>
      </c>
      <c r="Z135" s="6">
        <v>9.6547620184839839E-2</v>
      </c>
      <c r="AA135" s="6" t="s">
        <v>433</v>
      </c>
      <c r="AB135" s="6">
        <v>0.1618592456039962</v>
      </c>
      <c r="AC135" s="6" t="s">
        <v>433</v>
      </c>
      <c r="AD135" s="6" t="s">
        <v>431</v>
      </c>
      <c r="AE135" s="60"/>
      <c r="AF135" s="26" t="s">
        <v>431</v>
      </c>
      <c r="AG135" s="26" t="s">
        <v>431</v>
      </c>
      <c r="AH135" s="26" t="s">
        <v>431</v>
      </c>
      <c r="AI135" s="26" t="s">
        <v>431</v>
      </c>
      <c r="AJ135" s="26" t="s">
        <v>431</v>
      </c>
      <c r="AK135" s="26">
        <v>2839.6358877894068</v>
      </c>
      <c r="AL135" s="49" t="s">
        <v>412</v>
      </c>
    </row>
    <row r="136" spans="1:38" s="2" customFormat="1" ht="26.25" customHeight="1" thickBot="1" x14ac:dyDescent="0.25">
      <c r="A136" s="70" t="s">
        <v>288</v>
      </c>
      <c r="B136" s="70" t="s">
        <v>313</v>
      </c>
      <c r="C136" s="71" t="s">
        <v>314</v>
      </c>
      <c r="D136" s="72"/>
      <c r="E136" s="6">
        <v>6.0331129999999997E-3</v>
      </c>
      <c r="F136" s="6">
        <v>1.7197252E-2</v>
      </c>
      <c r="G136" s="6" t="s">
        <v>431</v>
      </c>
      <c r="H136" s="6" t="s">
        <v>433</v>
      </c>
      <c r="I136" s="6" t="s">
        <v>432</v>
      </c>
      <c r="J136" s="6" t="s">
        <v>432</v>
      </c>
      <c r="K136" s="6" t="s">
        <v>432</v>
      </c>
      <c r="L136" s="6" t="s">
        <v>432</v>
      </c>
      <c r="M136" s="6">
        <v>0.11138055500000001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837.31929705626396</v>
      </c>
      <c r="AL136" s="49" t="s">
        <v>416</v>
      </c>
    </row>
    <row r="137" spans="1:38" s="2" customFormat="1" ht="26.25" customHeight="1" thickBot="1" x14ac:dyDescent="0.25">
      <c r="A137" s="70" t="s">
        <v>288</v>
      </c>
      <c r="B137" s="70" t="s">
        <v>315</v>
      </c>
      <c r="C137" s="71" t="s">
        <v>316</v>
      </c>
      <c r="D137" s="72"/>
      <c r="E137" s="6">
        <v>3.3263049999999999E-3</v>
      </c>
      <c r="F137" s="6">
        <v>4.9207316100000004E-3</v>
      </c>
      <c r="G137" s="6" t="s">
        <v>431</v>
      </c>
      <c r="H137" s="6" t="s">
        <v>433</v>
      </c>
      <c r="I137" s="6" t="s">
        <v>432</v>
      </c>
      <c r="J137" s="6" t="s">
        <v>432</v>
      </c>
      <c r="K137" s="6" t="s">
        <v>432</v>
      </c>
      <c r="L137" s="6" t="s">
        <v>432</v>
      </c>
      <c r="M137" s="6">
        <v>6.1404054E-2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548.61</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5.6782079999999997E-3</v>
      </c>
      <c r="O139" s="6">
        <v>1.1382794999999999E-2</v>
      </c>
      <c r="P139" s="6">
        <v>1.1382794999999999E-2</v>
      </c>
      <c r="Q139" s="6">
        <v>1.7949456999999999E-2</v>
      </c>
      <c r="R139" s="6">
        <v>1.7150792000000002E-2</v>
      </c>
      <c r="S139" s="6">
        <v>4.0262171999999999E-2</v>
      </c>
      <c r="T139" s="6" t="s">
        <v>433</v>
      </c>
      <c r="U139" s="6" t="s">
        <v>433</v>
      </c>
      <c r="V139" s="6" t="s">
        <v>433</v>
      </c>
      <c r="W139" s="6">
        <v>19.814058774728739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1331.8657660542776</v>
      </c>
      <c r="F141" s="20">
        <f t="shared" ref="F141:AD141" si="0">SUM(F14:F140)</f>
        <v>1004.167051137838</v>
      </c>
      <c r="G141" s="20">
        <f t="shared" si="0"/>
        <v>2050.4297026791551</v>
      </c>
      <c r="H141" s="20">
        <f t="shared" si="0"/>
        <v>520.81734483827609</v>
      </c>
      <c r="I141" s="20">
        <f t="shared" si="0"/>
        <v>0</v>
      </c>
      <c r="J141" s="20">
        <f t="shared" si="0"/>
        <v>0</v>
      </c>
      <c r="K141" s="20">
        <f t="shared" si="0"/>
        <v>0</v>
      </c>
      <c r="L141" s="20">
        <f t="shared" si="0"/>
        <v>0</v>
      </c>
      <c r="M141" s="20">
        <f t="shared" si="0"/>
        <v>4140.4692975190064</v>
      </c>
      <c r="N141" s="20">
        <f t="shared" si="0"/>
        <v>1331.5750164009596</v>
      </c>
      <c r="O141" s="20">
        <f t="shared" si="0"/>
        <v>23.935082488631735</v>
      </c>
      <c r="P141" s="20">
        <f t="shared" si="0"/>
        <v>11.784469034132249</v>
      </c>
      <c r="Q141" s="20">
        <f t="shared" si="0"/>
        <v>10.162410963581879</v>
      </c>
      <c r="R141" s="20">
        <f>SUM(R14:R140)</f>
        <v>29.998056868121967</v>
      </c>
      <c r="S141" s="20">
        <f t="shared" si="0"/>
        <v>87.33538653935527</v>
      </c>
      <c r="T141" s="20">
        <f t="shared" si="0"/>
        <v>209.94444325631827</v>
      </c>
      <c r="U141" s="20">
        <f t="shared" si="0"/>
        <v>7.6908773947783287</v>
      </c>
      <c r="V141" s="20">
        <f t="shared" si="0"/>
        <v>255.55920636231866</v>
      </c>
      <c r="W141" s="20">
        <f t="shared" si="0"/>
        <v>499.14310331869945</v>
      </c>
      <c r="X141" s="20">
        <f t="shared" si="0"/>
        <v>31.338486244334398</v>
      </c>
      <c r="Y141" s="20">
        <f t="shared" si="0"/>
        <v>34.527867329794915</v>
      </c>
      <c r="Z141" s="20">
        <f t="shared" si="0"/>
        <v>15.20821748978744</v>
      </c>
      <c r="AA141" s="20">
        <f t="shared" si="0"/>
        <v>14.381996834464733</v>
      </c>
      <c r="AB141" s="20">
        <f t="shared" si="0"/>
        <v>107.0176817009887</v>
      </c>
      <c r="AC141" s="20">
        <f t="shared" si="0"/>
        <v>51.4182442998246</v>
      </c>
      <c r="AD141" s="20">
        <f t="shared" si="0"/>
        <v>2201.6322322979086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1331.8657660542776</v>
      </c>
      <c r="F152" s="14">
        <f t="shared" ref="F152:AD152" si="1">SUM(F$141, F$151, IF(AND(ISNUMBER(SEARCH($B$4,"AT|BE|CH|GB|IE|LT|LU|NL")),SUM(F$143:F$149)&gt;0),SUM(F$143:F$149)-SUM(F$27:F$33),0))</f>
        <v>1004.167051137838</v>
      </c>
      <c r="G152" s="14">
        <f t="shared" si="1"/>
        <v>2050.4297026791551</v>
      </c>
      <c r="H152" s="14">
        <f t="shared" si="1"/>
        <v>520.81734483827609</v>
      </c>
      <c r="I152" s="14">
        <f t="shared" si="1"/>
        <v>0</v>
      </c>
      <c r="J152" s="14">
        <f t="shared" si="1"/>
        <v>0</v>
      </c>
      <c r="K152" s="14">
        <f t="shared" si="1"/>
        <v>0</v>
      </c>
      <c r="L152" s="14">
        <f t="shared" si="1"/>
        <v>0</v>
      </c>
      <c r="M152" s="14">
        <f t="shared" si="1"/>
        <v>4140.4692975190064</v>
      </c>
      <c r="N152" s="14">
        <f t="shared" si="1"/>
        <v>1331.5750164009596</v>
      </c>
      <c r="O152" s="14">
        <f t="shared" si="1"/>
        <v>23.935082488631735</v>
      </c>
      <c r="P152" s="14">
        <f t="shared" si="1"/>
        <v>11.784469034132249</v>
      </c>
      <c r="Q152" s="14">
        <f t="shared" si="1"/>
        <v>10.162410963581879</v>
      </c>
      <c r="R152" s="14">
        <f t="shared" si="1"/>
        <v>29.998056868121967</v>
      </c>
      <c r="S152" s="14">
        <f t="shared" si="1"/>
        <v>87.33538653935527</v>
      </c>
      <c r="T152" s="14">
        <f t="shared" si="1"/>
        <v>209.94444325631827</v>
      </c>
      <c r="U152" s="14">
        <f t="shared" si="1"/>
        <v>7.6908773947783287</v>
      </c>
      <c r="V152" s="14">
        <f t="shared" si="1"/>
        <v>255.55920636231866</v>
      </c>
      <c r="W152" s="14">
        <f t="shared" si="1"/>
        <v>499.14310331869945</v>
      </c>
      <c r="X152" s="14">
        <f t="shared" si="1"/>
        <v>31.338486244334398</v>
      </c>
      <c r="Y152" s="14">
        <f t="shared" si="1"/>
        <v>34.527867329794915</v>
      </c>
      <c r="Z152" s="14">
        <f t="shared" si="1"/>
        <v>15.20821748978744</v>
      </c>
      <c r="AA152" s="14">
        <f t="shared" si="1"/>
        <v>14.381996834464733</v>
      </c>
      <c r="AB152" s="14">
        <f t="shared" si="1"/>
        <v>107.0176817009887</v>
      </c>
      <c r="AC152" s="14">
        <f t="shared" si="1"/>
        <v>51.4182442998246</v>
      </c>
      <c r="AD152" s="14">
        <f t="shared" si="1"/>
        <v>2201.6322322979086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1331.8657660542776</v>
      </c>
      <c r="F154" s="14">
        <f>SUM(F$141, F$153, -1 * IF(OR($B$6=2005,$B$6&gt;=2020),SUM(F$99:F$122),0), IF(AND(ISNUMBER(SEARCH($B$4,"AT|BE|CH|GB|IE|LT|LU|NL")),SUM(F$143:F$149)&gt;0),SUM(F$143:F$149)-SUM(F$27:F$33),0))</f>
        <v>1004.167051137838</v>
      </c>
      <c r="G154" s="14">
        <f>SUM(G$141, G$153, IF(AND(ISNUMBER(SEARCH($B$4,"AT|BE|CH|GB|IE|LT|LU|NL")),SUM(G$143:G$149)&gt;0),SUM(G$143:G$149)-SUM(G$27:G$33),0))</f>
        <v>2050.4297026791551</v>
      </c>
      <c r="H154" s="14">
        <f>SUM(H$141, H$153, IF(AND(ISNUMBER(SEARCH($B$4,"AT|BE|CH|GB|IE|LT|LU|NL")),SUM(H$143:H$149)&gt;0),SUM(H$143:H$149)-SUM(H$27:H$33),0))</f>
        <v>520.81734483827609</v>
      </c>
      <c r="I154" s="14">
        <f t="shared" ref="I154:AD154" si="2">SUM(I$141, I$153, IF(AND(ISNUMBER(SEARCH($B$4,"AT|BE|CH|GB|IE|LT|LU|NL")),SUM(I$143:I$149)&gt;0),SUM(I$143:I$149)-SUM(I$27:I$33),0))</f>
        <v>0</v>
      </c>
      <c r="J154" s="14">
        <f t="shared" si="2"/>
        <v>0</v>
      </c>
      <c r="K154" s="14">
        <f t="shared" si="2"/>
        <v>0</v>
      </c>
      <c r="L154" s="14">
        <f t="shared" si="2"/>
        <v>0</v>
      </c>
      <c r="M154" s="14">
        <f t="shared" si="2"/>
        <v>4140.4692975190064</v>
      </c>
      <c r="N154" s="14">
        <f t="shared" si="2"/>
        <v>1331.5750164009596</v>
      </c>
      <c r="O154" s="14">
        <f t="shared" si="2"/>
        <v>23.935082488631735</v>
      </c>
      <c r="P154" s="14">
        <f t="shared" si="2"/>
        <v>11.784469034132249</v>
      </c>
      <c r="Q154" s="14">
        <f t="shared" si="2"/>
        <v>10.162410963581879</v>
      </c>
      <c r="R154" s="14">
        <f t="shared" si="2"/>
        <v>29.998056868121967</v>
      </c>
      <c r="S154" s="14">
        <f t="shared" si="2"/>
        <v>87.33538653935527</v>
      </c>
      <c r="T154" s="14">
        <f t="shared" si="2"/>
        <v>209.94444325631827</v>
      </c>
      <c r="U154" s="14">
        <f t="shared" si="2"/>
        <v>7.6908773947783287</v>
      </c>
      <c r="V154" s="14">
        <f t="shared" si="2"/>
        <v>255.55920636231866</v>
      </c>
      <c r="W154" s="14">
        <f t="shared" si="2"/>
        <v>499.14310331869945</v>
      </c>
      <c r="X154" s="14">
        <f t="shared" si="2"/>
        <v>31.338486244334398</v>
      </c>
      <c r="Y154" s="14">
        <f t="shared" si="2"/>
        <v>34.527867329794915</v>
      </c>
      <c r="Z154" s="14">
        <f t="shared" si="2"/>
        <v>15.20821748978744</v>
      </c>
      <c r="AA154" s="14">
        <f t="shared" si="2"/>
        <v>14.381996834464733</v>
      </c>
      <c r="AB154" s="14">
        <f t="shared" si="2"/>
        <v>107.0176817009887</v>
      </c>
      <c r="AC154" s="14">
        <f t="shared" si="2"/>
        <v>51.4182442998246</v>
      </c>
      <c r="AD154" s="14">
        <f t="shared" si="2"/>
        <v>2201.6322322979086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19.671290429692615</v>
      </c>
      <c r="F157" s="23">
        <v>0.38252331998302758</v>
      </c>
      <c r="G157" s="23">
        <v>1.1424739212458681</v>
      </c>
      <c r="H157" s="23" t="s">
        <v>433</v>
      </c>
      <c r="I157" s="23" t="s">
        <v>432</v>
      </c>
      <c r="J157" s="23" t="s">
        <v>432</v>
      </c>
      <c r="K157" s="23" t="s">
        <v>432</v>
      </c>
      <c r="L157" s="23" t="s">
        <v>432</v>
      </c>
      <c r="M157" s="23">
        <v>4.5154456431949486</v>
      </c>
      <c r="N157" s="23">
        <v>0.93812486136754458</v>
      </c>
      <c r="O157" s="23">
        <v>7.0689766093261447E-5</v>
      </c>
      <c r="P157" s="23">
        <v>3.1219668235376208E-3</v>
      </c>
      <c r="Q157" s="23">
        <v>1.3538589819035959E-4</v>
      </c>
      <c r="R157" s="23">
        <v>1.6444472671984154E-2</v>
      </c>
      <c r="S157" s="23">
        <v>9.9849769655320636E-3</v>
      </c>
      <c r="T157" s="23">
        <v>1.3785358191175604E-4</v>
      </c>
      <c r="U157" s="23">
        <v>1.3526251400428977E-4</v>
      </c>
      <c r="V157" s="23">
        <v>2.5869815945814369E-2</v>
      </c>
      <c r="W157" s="23" t="s">
        <v>433</v>
      </c>
      <c r="X157" s="23">
        <v>2.7470949369567266E-4</v>
      </c>
      <c r="Y157" s="23">
        <v>1.9994422752843987E-3</v>
      </c>
      <c r="Z157" s="23">
        <v>2.3825798012362762E-4</v>
      </c>
      <c r="AA157" s="23">
        <v>2.5476394046437595E-4</v>
      </c>
      <c r="AB157" s="23">
        <v>2.7671736895680749E-3</v>
      </c>
      <c r="AC157" s="23" t="s">
        <v>431</v>
      </c>
      <c r="AD157" s="23" t="s">
        <v>431</v>
      </c>
      <c r="AE157" s="63"/>
      <c r="AF157" s="23">
        <v>58755.800069316996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5.2016002218313222</v>
      </c>
      <c r="F158" s="23">
        <v>0.20725213306076343</v>
      </c>
      <c r="G158" s="23">
        <v>0.3256041125241726</v>
      </c>
      <c r="H158" s="23" t="s">
        <v>433</v>
      </c>
      <c r="I158" s="23" t="s">
        <v>432</v>
      </c>
      <c r="J158" s="23" t="s">
        <v>432</v>
      </c>
      <c r="K158" s="23" t="s">
        <v>432</v>
      </c>
      <c r="L158" s="23" t="s">
        <v>432</v>
      </c>
      <c r="M158" s="23">
        <v>8.7998018568165204</v>
      </c>
      <c r="N158" s="23">
        <v>4.722912512370228</v>
      </c>
      <c r="O158" s="23">
        <v>2.1015121945681639E-5</v>
      </c>
      <c r="P158" s="23">
        <v>9.2733932473747249E-4</v>
      </c>
      <c r="Q158" s="23">
        <v>3.9761132981223216E-5</v>
      </c>
      <c r="R158" s="23">
        <v>4.6526815516612164E-3</v>
      </c>
      <c r="S158" s="23">
        <v>2.8290369617102523E-3</v>
      </c>
      <c r="T158" s="23">
        <v>5.2189550933221534E-5</v>
      </c>
      <c r="U158" s="23">
        <v>3.9139712083623294E-5</v>
      </c>
      <c r="V158" s="23">
        <v>7.4549049513846352E-3</v>
      </c>
      <c r="W158" s="23" t="s">
        <v>433</v>
      </c>
      <c r="X158" s="23">
        <v>2.0318386714397071E-4</v>
      </c>
      <c r="Y158" s="23">
        <v>8.1185073096026576E-4</v>
      </c>
      <c r="Z158" s="23">
        <v>1.4654117519285022E-4</v>
      </c>
      <c r="AA158" s="23">
        <v>3.3768608678594791E-4</v>
      </c>
      <c r="AB158" s="23">
        <v>1.4992618600830347E-3</v>
      </c>
      <c r="AC158" s="23" t="s">
        <v>431</v>
      </c>
      <c r="AD158" s="23" t="s">
        <v>431</v>
      </c>
      <c r="AE158" s="63"/>
      <c r="AF158" s="23">
        <v>16745.353953164671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224.05353129599999</v>
      </c>
      <c r="F159" s="23">
        <v>5.7851607209999996</v>
      </c>
      <c r="G159" s="23">
        <v>204.67146541400001</v>
      </c>
      <c r="H159" s="23" t="s">
        <v>433</v>
      </c>
      <c r="I159" s="23" t="s">
        <v>432</v>
      </c>
      <c r="J159" s="23" t="s">
        <v>432</v>
      </c>
      <c r="K159" s="23" t="s">
        <v>432</v>
      </c>
      <c r="L159" s="23" t="s">
        <v>432</v>
      </c>
      <c r="M159" s="23">
        <v>12.211085363</v>
      </c>
      <c r="N159" s="23">
        <v>0.53295826300000004</v>
      </c>
      <c r="O159" s="23">
        <v>5.4561639000000002E-2</v>
      </c>
      <c r="P159" s="23">
        <v>7.5513392999999998E-2</v>
      </c>
      <c r="Q159" s="23">
        <v>1.5408194909999999</v>
      </c>
      <c r="R159" s="23">
        <v>1.6394668990000001</v>
      </c>
      <c r="S159" s="23">
        <v>3.6772373460000001</v>
      </c>
      <c r="T159" s="23">
        <v>71.584810664000003</v>
      </c>
      <c r="U159" s="23">
        <v>0.56765927599999999</v>
      </c>
      <c r="V159" s="23">
        <v>3.9022509730000001</v>
      </c>
      <c r="W159" s="23">
        <v>1.1722018502052742</v>
      </c>
      <c r="X159" s="23">
        <v>1.3116616279502478E-2</v>
      </c>
      <c r="Y159" s="23">
        <v>7.6604522502257674E-2</v>
      </c>
      <c r="Z159" s="23">
        <v>5.4561640292767111E-2</v>
      </c>
      <c r="AA159" s="23">
        <v>2.0886181575920103E-2</v>
      </c>
      <c r="AB159" s="23">
        <v>0.16516896065044737</v>
      </c>
      <c r="AC159" s="23">
        <v>0.39240900000000001</v>
      </c>
      <c r="AD159" s="23">
        <v>1.2962480000000001</v>
      </c>
      <c r="AE159" s="63"/>
      <c r="AF159" s="23">
        <v>134667.16966875878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8.3773752629999994</v>
      </c>
      <c r="F163" s="25">
        <v>22.200354781000001</v>
      </c>
      <c r="G163" s="25">
        <v>1.668750854</v>
      </c>
      <c r="H163" s="25">
        <v>1.8766281149999999</v>
      </c>
      <c r="I163" s="25" t="s">
        <v>432</v>
      </c>
      <c r="J163" s="25" t="s">
        <v>432</v>
      </c>
      <c r="K163" s="25" t="s">
        <v>432</v>
      </c>
      <c r="L163" s="25" t="s">
        <v>432</v>
      </c>
      <c r="M163" s="25">
        <v>240.46422646299999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2026-02-04T08:50:14Z</dcterms:modified>
</cp:coreProperties>
</file>